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activeTab="1"/>
  </bookViews>
  <sheets>
    <sheet name="附件1 (2)" sheetId="5" r:id="rId1"/>
    <sheet name="附件1" sheetId="4" r:id="rId2"/>
  </sheets>
  <definedNames>
    <definedName name="_xlnm._FilterDatabase" localSheetId="1" hidden="1">附件1!$A$5:$J$109</definedName>
    <definedName name="_xlnm.Print_Titles" localSheetId="1">附件1!$4:$5</definedName>
    <definedName name="solver_opt" localSheetId="1" hidden="1">附件1!#REF!</definedName>
    <definedName name="solver_typ" localSheetId="1" hidden="1">3</definedName>
    <definedName name="solver_val" localSheetId="1" hidden="1">689</definedName>
    <definedName name="solver_adj" localSheetId="1" hidden="1">附件1!#REF!</definedName>
    <definedName name="solver_neg" localSheetId="1" hidden="1">1</definedName>
    <definedName name="solver_num" localSheetId="1" hidden="1">0</definedName>
    <definedName name="solver_lin" localSheetId="1" hidden="1">1</definedName>
    <definedName name="solver_eng" localSheetId="1" hidden="1">2</definedName>
    <definedName name="solver_ver" localSheetId="1" hidden="1">3</definedName>
    <definedName name="solver_pre" localSheetId="1" hidden="1">0.000001</definedName>
    <definedName name="solver_itr" localSheetId="1" hidden="1">0</definedName>
    <definedName name="solver_tim" localSheetId="1" hidden="1">0</definedName>
    <definedName name="solver_tol" localSheetId="1" hidden="1">0.01</definedName>
    <definedName name="solver_sho" localSheetId="1" hidden="1">0</definedName>
    <definedName name="solver_rlx" localSheetId="1" hidden="1">0</definedName>
    <definedName name="solver_nod" localSheetId="1" hidden="1">0</definedName>
    <definedName name="solver_mip" localSheetId="1" hidden="1">0</definedName>
    <definedName name="solver_scl" localSheetId="1" hidden="1">1</definedName>
    <definedName name="solver_cvg" localSheetId="1" hidden="1">0.0001</definedName>
    <definedName name="solver_drv" localSheetId="1" hidden="1">1</definedName>
    <definedName name="solver_msl" localSheetId="1" hidden="1">0</definedName>
    <definedName name="solver_ssz" localSheetId="1" hidden="1">100</definedName>
    <definedName name="solver_rsd" localSheetId="1" hidden="1">0</definedName>
    <definedName name="solver_rbv" localSheetId="1" hidden="1">1</definedName>
    <definedName name="_xlnm.Print_Area" localSheetId="1">附件1!$A$1:$J$109</definedName>
    <definedName name="_xlnm._FilterDatabase" localSheetId="0" hidden="1">'附件1 (2)'!$A$5:$J$109</definedName>
    <definedName name="_xlnm.Print_Titles" localSheetId="0">'附件1 (2)'!$4:$5</definedName>
    <definedName name="solver_opt" localSheetId="0" hidden="1">'附件1 (2)'!#REF!</definedName>
    <definedName name="solver_typ" localSheetId="0" hidden="1">3</definedName>
    <definedName name="solver_val" localSheetId="0" hidden="1">689</definedName>
    <definedName name="solver_adj" localSheetId="0" hidden="1">'附件1 (2)'!#REF!</definedName>
    <definedName name="solver_neg" localSheetId="0" hidden="1">1</definedName>
    <definedName name="solver_num" localSheetId="0" hidden="1">0</definedName>
    <definedName name="solver_lin" localSheetId="0" hidden="1">1</definedName>
    <definedName name="solver_eng" localSheetId="0" hidden="1">2</definedName>
    <definedName name="solver_ver" localSheetId="0" hidden="1">3</definedName>
    <definedName name="solver_pre" localSheetId="0" hidden="1">0.000001</definedName>
    <definedName name="solver_itr" localSheetId="0" hidden="1">0</definedName>
    <definedName name="solver_tim" localSheetId="0" hidden="1">0</definedName>
    <definedName name="solver_tol" localSheetId="0" hidden="1">0.01</definedName>
    <definedName name="solver_sho" localSheetId="0" hidden="1">0</definedName>
    <definedName name="solver_rlx" localSheetId="0" hidden="1">0</definedName>
    <definedName name="solver_nod" localSheetId="0" hidden="1">0</definedName>
    <definedName name="solver_mip" localSheetId="0" hidden="1">0</definedName>
    <definedName name="solver_scl" localSheetId="0" hidden="1">1</definedName>
    <definedName name="solver_cvg" localSheetId="0" hidden="1">0.0001</definedName>
    <definedName name="solver_drv" localSheetId="0" hidden="1">1</definedName>
    <definedName name="solver_msl" localSheetId="0" hidden="1">0</definedName>
    <definedName name="solver_ssz" localSheetId="0" hidden="1">100</definedName>
    <definedName name="solver_rsd" localSheetId="0" hidden="1">0</definedName>
    <definedName name="solver_rbv" localSheetId="0" hidden="1">1</definedName>
    <definedName name="_xlnm.Print_Area" localSheetId="0">'附件1 (2)'!$A$1:$J$109</definedName>
  </definedNames>
  <calcPr calcId="144525"/>
</workbook>
</file>

<file path=xl/sharedStrings.xml><?xml version="1.0" encoding="utf-8"?>
<sst xmlns="http://schemas.openxmlformats.org/spreadsheetml/2006/main" count="109">
  <si>
    <t>附件1</t>
  </si>
  <si>
    <t>2024年中央和省级财政基本药物制度补助资金分配表</t>
  </si>
  <si>
    <t>单位：万元</t>
  </si>
  <si>
    <t>地区</t>
  </si>
  <si>
    <t>中央财政补助资金</t>
  </si>
  <si>
    <t>省级财政补助资金</t>
  </si>
  <si>
    <t>小计</t>
  </si>
  <si>
    <t>基层医疗卫生机构补助资金</t>
  </si>
  <si>
    <t>村卫生室补助资金</t>
  </si>
  <si>
    <t>已提前下达</t>
  </si>
  <si>
    <t>本次下达</t>
  </si>
  <si>
    <t>村卫生室实施基本药物制度补助</t>
  </si>
  <si>
    <t>村卫生室运行补助</t>
  </si>
  <si>
    <t>中心卫生院CT补助</t>
  </si>
  <si>
    <t>合计</t>
  </si>
  <si>
    <t>武汉市</t>
  </si>
  <si>
    <t xml:space="preserve">  市本级</t>
  </si>
  <si>
    <t xml:space="preserve">  江夏区</t>
  </si>
  <si>
    <t xml:space="preserve">  蔡甸区</t>
  </si>
  <si>
    <t xml:space="preserve">  新洲区</t>
  </si>
  <si>
    <t xml:space="preserve">  黄陂区</t>
  </si>
  <si>
    <t>黄石市</t>
  </si>
  <si>
    <t xml:space="preserve">  大冶市</t>
  </si>
  <si>
    <t xml:space="preserve">  阳新县</t>
  </si>
  <si>
    <t>十堰市</t>
  </si>
  <si>
    <t xml:space="preserve">  郧阳区</t>
  </si>
  <si>
    <t xml:space="preserve">  丹江口市</t>
  </si>
  <si>
    <t xml:space="preserve">  武当山</t>
  </si>
  <si>
    <t xml:space="preserve">  郧西县</t>
  </si>
  <si>
    <t xml:space="preserve">  竹山县</t>
  </si>
  <si>
    <t xml:space="preserve">  竹溪县</t>
  </si>
  <si>
    <t xml:space="preserve">  房  县</t>
  </si>
  <si>
    <t>荆州市</t>
  </si>
  <si>
    <t xml:space="preserve">  荆州区</t>
  </si>
  <si>
    <t xml:space="preserve">  江陵县</t>
  </si>
  <si>
    <t xml:space="preserve">  松滋市</t>
  </si>
  <si>
    <t xml:space="preserve">  公安县</t>
  </si>
  <si>
    <t xml:space="preserve">  石首市</t>
  </si>
  <si>
    <t xml:space="preserve">  监利市</t>
  </si>
  <si>
    <t xml:space="preserve">  洪湖市</t>
  </si>
  <si>
    <t>宜昌市</t>
  </si>
  <si>
    <t xml:space="preserve">  夷陵区</t>
  </si>
  <si>
    <t xml:space="preserve">  宜都市</t>
  </si>
  <si>
    <t xml:space="preserve">  枝江市</t>
  </si>
  <si>
    <t xml:space="preserve">  当阳市</t>
  </si>
  <si>
    <t xml:space="preserve">  远安县</t>
  </si>
  <si>
    <t xml:space="preserve">  兴山县</t>
  </si>
  <si>
    <t xml:space="preserve">  秭归县</t>
  </si>
  <si>
    <t xml:space="preserve">  长阳县</t>
  </si>
  <si>
    <t xml:space="preserve">  五峰县</t>
  </si>
  <si>
    <t>襄阳市</t>
  </si>
  <si>
    <t xml:space="preserve">  襄州区</t>
  </si>
  <si>
    <t xml:space="preserve">  老河口市</t>
  </si>
  <si>
    <t xml:space="preserve">  枣阳市</t>
  </si>
  <si>
    <t xml:space="preserve">  宜城市</t>
  </si>
  <si>
    <t xml:space="preserve">  南漳县</t>
  </si>
  <si>
    <t xml:space="preserve">  谷城县</t>
  </si>
  <si>
    <t xml:space="preserve">  保康县</t>
  </si>
  <si>
    <t>鄂州市</t>
  </si>
  <si>
    <t>荆门市</t>
  </si>
  <si>
    <t xml:space="preserve">  东宝区</t>
  </si>
  <si>
    <t xml:space="preserve">  钟祥市</t>
  </si>
  <si>
    <t xml:space="preserve">  京山市</t>
  </si>
  <si>
    <t xml:space="preserve">  沙洋县</t>
  </si>
  <si>
    <t>孝感市</t>
  </si>
  <si>
    <t xml:space="preserve">  孝南区</t>
  </si>
  <si>
    <t xml:space="preserve">  孝昌县</t>
  </si>
  <si>
    <t xml:space="preserve">  大悟县</t>
  </si>
  <si>
    <t xml:space="preserve">  安陆市</t>
  </si>
  <si>
    <t xml:space="preserve">  云梦县</t>
  </si>
  <si>
    <t xml:space="preserve">  应城市</t>
  </si>
  <si>
    <t xml:space="preserve">    汉川市</t>
  </si>
  <si>
    <t>黄冈市</t>
  </si>
  <si>
    <t xml:space="preserve">  黄州区</t>
  </si>
  <si>
    <t xml:space="preserve">  团风县</t>
  </si>
  <si>
    <t xml:space="preserve">  红安县</t>
  </si>
  <si>
    <t xml:space="preserve">  麻城市</t>
  </si>
  <si>
    <t xml:space="preserve">  罗田县</t>
  </si>
  <si>
    <t xml:space="preserve">  英山县</t>
  </si>
  <si>
    <t xml:space="preserve">  浠水县</t>
  </si>
  <si>
    <t xml:space="preserve">  蕲春县</t>
  </si>
  <si>
    <t xml:space="preserve">  武穴市</t>
  </si>
  <si>
    <t xml:space="preserve">    黄梅县</t>
  </si>
  <si>
    <t>咸宁市</t>
  </si>
  <si>
    <t xml:space="preserve">    市本级</t>
  </si>
  <si>
    <t xml:space="preserve">  咸安区</t>
  </si>
  <si>
    <t xml:space="preserve">  嘉鱼县</t>
  </si>
  <si>
    <t xml:space="preserve">  赤壁市</t>
  </si>
  <si>
    <t xml:space="preserve">  通城县</t>
  </si>
  <si>
    <t xml:space="preserve">  崇阳县</t>
  </si>
  <si>
    <t xml:space="preserve">  通山县</t>
  </si>
  <si>
    <t>恩施州</t>
  </si>
  <si>
    <t xml:space="preserve">    州本级</t>
  </si>
  <si>
    <t xml:space="preserve">  恩施市</t>
  </si>
  <si>
    <t xml:space="preserve">  建始县</t>
  </si>
  <si>
    <t xml:space="preserve">  巴东县</t>
  </si>
  <si>
    <t xml:space="preserve">  利川市</t>
  </si>
  <si>
    <t xml:space="preserve">  宣恩县</t>
  </si>
  <si>
    <t xml:space="preserve">  咸丰县</t>
  </si>
  <si>
    <t xml:space="preserve">  来凤县</t>
  </si>
  <si>
    <t xml:space="preserve">  鹤峰县</t>
  </si>
  <si>
    <t>随州市</t>
  </si>
  <si>
    <t xml:space="preserve">    曾都区</t>
  </si>
  <si>
    <t xml:space="preserve">    广水市</t>
  </si>
  <si>
    <t xml:space="preserve">    随  县 </t>
  </si>
  <si>
    <t>仙桃市</t>
  </si>
  <si>
    <t>天门市</t>
  </si>
  <si>
    <t>潜江市</t>
  </si>
  <si>
    <t>神农架林区</t>
  </si>
</sst>
</file>

<file path=xl/styles.xml><?xml version="1.0" encoding="utf-8"?>
<styleSheet xmlns="http://schemas.openxmlformats.org/spreadsheetml/2006/main">
  <numFmts count="18">
    <numFmt numFmtId="176" formatCode="0_);[Red]\(0\)"/>
    <numFmt numFmtId="177" formatCode="0_ "/>
    <numFmt numFmtId="178" formatCode="#,##0.000"/>
    <numFmt numFmtId="179" formatCode="#,##0;\(#,##0\)"/>
    <numFmt numFmtId="180" formatCode="\$#,##0;\(\$#,##0\)"/>
    <numFmt numFmtId="181" formatCode="#,##0;\-#,##0;&quot;-&quot;"/>
    <numFmt numFmtId="182" formatCode="0.0"/>
    <numFmt numFmtId="183" formatCode="\$#,##0.00;\(\$#,##0.00\)"/>
    <numFmt numFmtId="41" formatCode="_ * #,##0_ ;_ * \-#,##0_ ;_ * &quot;-&quot;_ ;_ @_ "/>
    <numFmt numFmtId="184" formatCode="0.00_ "/>
    <numFmt numFmtId="185" formatCode="_(&quot;$&quot;* #,##0.00_);_(&quot;$&quot;* \(#,##0.00\);_(&quot;$&quot;* &quot;-&quot;??_);_(@_)"/>
    <numFmt numFmtId="44" formatCode="_ &quot;￥&quot;* #,##0.00_ ;_ &quot;￥&quot;* \-#,##0.00_ ;_ &quot;￥&quot;* &quot;-&quot;??_ ;_ @_ "/>
    <numFmt numFmtId="43" formatCode="_ * #,##0.00_ ;_ * \-#,##0.00_ ;_ * &quot;-&quot;??_ ;_ @_ "/>
    <numFmt numFmtId="186" formatCode="&quot;$&quot;#,##0;[Red]\-&quot;$&quot;#,##0"/>
    <numFmt numFmtId="42" formatCode="_ &quot;￥&quot;* #,##0_ ;_ &quot;￥&quot;* \-#,##0_ ;_ &quot;￥&quot;* &quot;-&quot;_ ;_ @_ "/>
    <numFmt numFmtId="187" formatCode="#,##0.0000"/>
    <numFmt numFmtId="188" formatCode="&quot;$&quot;#,##0;\-&quot;$&quot;#,##0"/>
    <numFmt numFmtId="189" formatCode="_-&quot;$&quot;* #,##0_-;\-&quot;$&quot;* #,##0_-;_-&quot;$&quot;* &quot;-&quot;_-;_-@_-"/>
  </numFmts>
  <fonts count="64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name val="黑体"/>
      <charset val="134"/>
    </font>
    <font>
      <sz val="16"/>
      <name val="方正小标宋_GBK"/>
      <charset val="134"/>
    </font>
    <font>
      <sz val="12"/>
      <name val="宋体"/>
      <charset val="134"/>
    </font>
    <font>
      <b/>
      <sz val="1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sz val="20"/>
      <name val="方正小标宋_GBK"/>
      <charset val="134"/>
    </font>
    <font>
      <sz val="12"/>
      <color indexed="52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宋体"/>
      <charset val="134"/>
    </font>
    <font>
      <sz val="12"/>
      <color indexed="9"/>
      <name val="宋体"/>
      <charset val="134"/>
    </font>
    <font>
      <sz val="12"/>
      <color indexed="20"/>
      <name val="宋体"/>
      <charset val="134"/>
    </font>
    <font>
      <b/>
      <sz val="12"/>
      <color indexed="8"/>
      <name val="宋体"/>
      <charset val="134"/>
    </font>
    <font>
      <b/>
      <sz val="15"/>
      <color indexed="56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2"/>
      <name val="Helv"/>
      <charset val="134"/>
    </font>
    <font>
      <b/>
      <sz val="11"/>
      <color theme="3"/>
      <name val="宋体"/>
      <charset val="134"/>
      <scheme val="minor"/>
    </font>
    <font>
      <sz val="12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2"/>
      <color indexed="9"/>
      <name val="宋体"/>
      <charset val="134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11"/>
      <color rgb="FF9C0006"/>
      <name val="宋体"/>
      <charset val="0"/>
      <scheme val="minor"/>
    </font>
    <font>
      <sz val="10"/>
      <name val="MS Sans Serif"/>
      <charset val="134"/>
    </font>
    <font>
      <u/>
      <sz val="11"/>
      <color rgb="FF800080"/>
      <name val="宋体"/>
      <charset val="0"/>
      <scheme val="minor"/>
    </font>
    <font>
      <sz val="12"/>
      <name val="Courier"/>
      <charset val="134"/>
    </font>
    <font>
      <sz val="8"/>
      <name val="Times New Roman"/>
      <charset val="134"/>
    </font>
    <font>
      <sz val="12"/>
      <color indexed="6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17"/>
      <name val="宋体"/>
      <charset val="134"/>
    </font>
    <font>
      <b/>
      <sz val="21"/>
      <name val="楷体_GB2312"/>
      <charset val="134"/>
    </font>
    <font>
      <sz val="11"/>
      <color rgb="FFFF0000"/>
      <name val="宋体"/>
      <charset val="0"/>
      <scheme val="minor"/>
    </font>
    <font>
      <u/>
      <sz val="12"/>
      <color indexed="3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Arial"/>
      <charset val="134"/>
    </font>
    <font>
      <sz val="11"/>
      <color rgb="FF006100"/>
      <name val="宋体"/>
      <charset val="0"/>
      <scheme val="minor"/>
    </font>
    <font>
      <sz val="12"/>
      <color indexed="10"/>
      <name val="宋体"/>
      <charset val="134"/>
    </font>
    <font>
      <sz val="11"/>
      <color rgb="FF9C6500"/>
      <name val="宋体"/>
      <charset val="0"/>
      <scheme val="minor"/>
    </font>
    <font>
      <sz val="12"/>
      <name val="官帕眉"/>
      <charset val="134"/>
    </font>
    <font>
      <sz val="12"/>
      <name val="Arial"/>
      <charset val="134"/>
    </font>
    <font>
      <sz val="7"/>
      <name val="Small Fonts"/>
      <charset val="134"/>
    </font>
    <font>
      <i/>
      <sz val="12"/>
      <color indexed="23"/>
      <name val="宋体"/>
      <charset val="134"/>
    </font>
    <font>
      <b/>
      <sz val="18"/>
      <color theme="3"/>
      <name val="宋体"/>
      <charset val="134"/>
      <scheme val="minor"/>
    </font>
    <font>
      <b/>
      <sz val="12"/>
      <color indexed="63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72">
    <xf numFmtId="0" fontId="0" fillId="0" borderId="0">
      <alignment vertical="center"/>
    </xf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3" fontId="37" fillId="0" borderId="0"/>
    <xf numFmtId="0" fontId="45" fillId="0" borderId="0" applyNumberForma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6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186" fontId="7" fillId="0" borderId="0" applyFon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188" fontId="7" fillId="0" borderId="0" applyFont="0" applyFill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1" fontId="7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7" fillId="0" borderId="0"/>
    <xf numFmtId="0" fontId="43" fillId="16" borderId="3" applyNumberFormat="0" applyAlignment="0" applyProtection="0">
      <alignment vertical="center"/>
    </xf>
    <xf numFmtId="0" fontId="42" fillId="0" borderId="0"/>
    <xf numFmtId="1" fontId="27" fillId="0" borderId="1">
      <alignment vertical="center"/>
      <protection locked="0"/>
    </xf>
    <xf numFmtId="0" fontId="41" fillId="0" borderId="0"/>
    <xf numFmtId="0" fontId="7" fillId="27" borderId="12" applyNumberFormat="0" applyFont="0" applyAlignment="0" applyProtection="0">
      <alignment vertical="center"/>
    </xf>
    <xf numFmtId="0" fontId="7" fillId="27" borderId="12" applyNumberFormat="0" applyFont="0" applyAlignment="0" applyProtection="0">
      <alignment vertical="center"/>
    </xf>
    <xf numFmtId="0" fontId="54" fillId="0" borderId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27" fillId="0" borderId="1">
      <alignment horizontal="distributed" vertical="center" wrapText="1"/>
    </xf>
    <xf numFmtId="179" fontId="37" fillId="0" borderId="0"/>
    <xf numFmtId="0" fontId="49" fillId="0" borderId="0">
      <alignment horizontal="centerContinuous" vertical="center"/>
    </xf>
    <xf numFmtId="41" fontId="7" fillId="0" borderId="0" applyFont="0" applyFill="0" applyBorder="0" applyAlignment="0" applyProtection="0"/>
    <xf numFmtId="0" fontId="27" fillId="0" borderId="1">
      <alignment horizontal="distributed" vertical="center" wrapText="1"/>
    </xf>
    <xf numFmtId="0" fontId="16" fillId="30" borderId="0" applyNumberFormat="0" applyBorder="0" applyAlignment="0" applyProtection="0">
      <alignment vertical="center"/>
    </xf>
    <xf numFmtId="1" fontId="27" fillId="0" borderId="1">
      <alignment vertical="center"/>
      <protection locked="0"/>
    </xf>
    <xf numFmtId="43" fontId="7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80" fontId="37" fillId="0" borderId="0"/>
    <xf numFmtId="4" fontId="39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54" fillId="0" borderId="16" applyNumberFormat="0" applyAlignment="0" applyProtection="0">
      <alignment horizontal="left"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8" fillId="0" borderId="0"/>
    <xf numFmtId="0" fontId="14" fillId="2" borderId="0" applyNumberFormat="0" applyBorder="0" applyAlignment="0" applyProtection="0">
      <alignment vertical="center"/>
    </xf>
    <xf numFmtId="0" fontId="59" fillId="0" borderId="18" applyProtection="0"/>
    <xf numFmtId="0" fontId="36" fillId="39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187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44" fillId="31" borderId="13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8" fillId="0" borderId="0"/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4" fillId="0" borderId="20">
      <alignment horizontal="left" vertical="center"/>
    </xf>
    <xf numFmtId="0" fontId="14" fillId="26" borderId="0" applyNumberFormat="0" applyBorder="0" applyAlignment="0" applyProtection="0">
      <alignment vertical="center"/>
    </xf>
    <xf numFmtId="0" fontId="0" fillId="36" borderId="17" applyNumberFormat="0" applyFont="0" applyAlignment="0" applyProtection="0">
      <alignment vertical="center"/>
    </xf>
    <xf numFmtId="37" fontId="60" fillId="0" borderId="0"/>
    <xf numFmtId="0" fontId="36" fillId="46" borderId="0" applyNumberFormat="0" applyBorder="0" applyAlignment="0" applyProtection="0">
      <alignment vertical="center"/>
    </xf>
    <xf numFmtId="0" fontId="7" fillId="0" borderId="0"/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82" fontId="27" fillId="0" borderId="1">
      <alignment vertical="center"/>
      <protection locked="0"/>
    </xf>
    <xf numFmtId="0" fontId="14" fillId="5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2" fontId="59" fillId="0" borderId="0" applyProtection="0"/>
    <xf numFmtId="0" fontId="59" fillId="0" borderId="0" applyProtection="0"/>
    <xf numFmtId="0" fontId="6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2" borderId="11" applyNumberFormat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28" fillId="0" borderId="0"/>
    <xf numFmtId="0" fontId="33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0" borderId="0"/>
    <xf numFmtId="0" fontId="16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/>
    <xf numFmtId="0" fontId="36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82" fontId="27" fillId="0" borderId="1">
      <alignment vertical="center"/>
      <protection locked="0"/>
    </xf>
    <xf numFmtId="0" fontId="33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0" borderId="0" applyProtection="0"/>
    <xf numFmtId="181" fontId="21" fillId="0" borderId="0" applyFill="0" applyBorder="0" applyAlignment="0"/>
    <xf numFmtId="0" fontId="34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85" fontId="28" fillId="0" borderId="0" applyFont="0" applyFill="0" applyBorder="0" applyAlignment="0" applyProtection="0"/>
    <xf numFmtId="0" fontId="7" fillId="0" borderId="0"/>
    <xf numFmtId="0" fontId="16" fillId="19" borderId="0" applyNumberFormat="0" applyBorder="0" applyAlignment="0" applyProtection="0">
      <alignment vertical="center"/>
    </xf>
    <xf numFmtId="1" fontId="28" fillId="0" borderId="0"/>
    <xf numFmtId="0" fontId="16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/>
    <xf numFmtId="0" fontId="19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3" fillId="3" borderId="21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189" fontId="28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84" fontId="2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6" applyFont="1" applyFill="1" applyAlignment="1">
      <alignment horizontal="left" vertical="center"/>
    </xf>
    <xf numFmtId="0" fontId="5" fillId="0" borderId="0" xfId="6" applyFont="1" applyFill="1" applyAlignment="1">
      <alignment vertical="top"/>
    </xf>
    <xf numFmtId="0" fontId="6" fillId="0" borderId="0" xfId="6" applyFont="1" applyFill="1" applyAlignment="1">
      <alignment horizontal="center" vertical="center"/>
    </xf>
    <xf numFmtId="0" fontId="7" fillId="0" borderId="0" xfId="6" applyFont="1" applyFill="1" applyAlignment="1">
      <alignment horizontal="center" vertical="center"/>
    </xf>
    <xf numFmtId="176" fontId="8" fillId="0" borderId="1" xfId="6" applyNumberFormat="1" applyFont="1" applyFill="1" applyBorder="1" applyAlignment="1">
      <alignment horizontal="center" vertical="center" wrapText="1"/>
    </xf>
    <xf numFmtId="176" fontId="2" fillId="0" borderId="1" xfId="6" applyNumberFormat="1" applyFont="1" applyFill="1" applyBorder="1" applyAlignment="1">
      <alignment horizontal="center" vertical="center"/>
    </xf>
    <xf numFmtId="177" fontId="2" fillId="0" borderId="1" xfId="6" applyNumberFormat="1" applyFont="1" applyFill="1" applyBorder="1" applyAlignment="1">
      <alignment horizontal="center" vertical="center"/>
    </xf>
    <xf numFmtId="176" fontId="2" fillId="0" borderId="1" xfId="6" applyNumberFormat="1" applyFont="1" applyFill="1" applyBorder="1" applyAlignment="1">
      <alignment horizontal="left" vertical="center"/>
    </xf>
    <xf numFmtId="176" fontId="1" fillId="0" borderId="1" xfId="6" applyNumberFormat="1" applyFont="1" applyFill="1" applyBorder="1" applyAlignment="1">
      <alignment horizontal="center" vertical="center"/>
    </xf>
    <xf numFmtId="177" fontId="1" fillId="0" borderId="1" xfId="6" applyNumberFormat="1" applyFont="1" applyFill="1" applyBorder="1" applyAlignment="1">
      <alignment horizontal="center" vertical="center"/>
    </xf>
    <xf numFmtId="177" fontId="1" fillId="0" borderId="0" xfId="6" applyNumberFormat="1" applyFont="1" applyFill="1" applyAlignment="1">
      <alignment horizontal="center" vertical="center"/>
    </xf>
    <xf numFmtId="0" fontId="1" fillId="0" borderId="0" xfId="6" applyFont="1" applyFill="1" applyAlignment="1">
      <alignment horizontal="right" vertical="center"/>
    </xf>
    <xf numFmtId="177" fontId="8" fillId="0" borderId="1" xfId="6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6" fontId="1" fillId="0" borderId="1" xfId="6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8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" fillId="0" borderId="0" xfId="0" applyFont="1" applyFill="1" applyProtection="1">
      <alignment vertical="center"/>
      <protection locked="0"/>
    </xf>
    <xf numFmtId="0" fontId="12" fillId="0" borderId="0" xfId="6" applyFont="1" applyFill="1" applyAlignment="1">
      <alignment horizontal="center" vertical="center"/>
    </xf>
    <xf numFmtId="176" fontId="2" fillId="0" borderId="1" xfId="6" applyNumberFormat="1" applyFont="1" applyFill="1" applyBorder="1" applyAlignment="1">
      <alignment horizontal="center" vertical="center" wrapText="1"/>
    </xf>
    <xf numFmtId="176" fontId="2" fillId="0" borderId="1" xfId="6" applyNumberFormat="1" applyFont="1" applyFill="1" applyBorder="1" applyAlignment="1" applyProtection="1">
      <alignment horizontal="center" vertical="center"/>
      <protection locked="0"/>
    </xf>
    <xf numFmtId="177" fontId="2" fillId="0" borderId="1" xfId="6" applyNumberFormat="1" applyFont="1" applyFill="1" applyBorder="1" applyAlignment="1" applyProtection="1">
      <alignment horizontal="center" vertical="center"/>
      <protection locked="0"/>
    </xf>
    <xf numFmtId="177" fontId="2" fillId="0" borderId="1" xfId="6" applyNumberFormat="1" applyFont="1" applyFill="1" applyBorder="1" applyAlignment="1">
      <alignment horizontal="center" vertical="center" wrapText="1"/>
    </xf>
    <xf numFmtId="177" fontId="1" fillId="0" borderId="1" xfId="6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</cellXfs>
  <cellStyles count="172">
    <cellStyle name="常规" xfId="0" builtinId="0"/>
    <cellStyle name="Comma [0]" xfId="1"/>
    <cellStyle name="Comma_1995" xfId="2"/>
    <cellStyle name="Currency1" xfId="3"/>
    <cellStyle name="标题 4 2" xfId="4"/>
    <cellStyle name="烹拳 [0]_95" xfId="5"/>
    <cellStyle name="常规 2" xfId="6"/>
    <cellStyle name="常规 3 2" xfId="7"/>
    <cellStyle name="常规_Sheet1" xfId="8"/>
    <cellStyle name="强调文字颜色 6 3" xfId="9"/>
    <cellStyle name="分级显示行_1_13区汇总" xfId="10"/>
    <cellStyle name="好 2" xfId="11"/>
    <cellStyle name="警告文本 2" xfId="12"/>
    <cellStyle name="强调文字颜色 6 2" xfId="13"/>
    <cellStyle name="霓付_95" xfId="14"/>
    <cellStyle name="强调文字颜色 4 3" xfId="15"/>
    <cellStyle name="RowLevel_0" xfId="16"/>
    <cellStyle name="烹拳_95" xfId="17"/>
    <cellStyle name="强调文字颜色 1 2" xfId="18"/>
    <cellStyle name="强调文字颜色 4 2" xfId="19"/>
    <cellStyle name="千分位[0]_F01-1" xfId="20"/>
    <cellStyle name="强调文字颜色 2 2" xfId="21"/>
    <cellStyle name="常规_2006年县市区一般收入及非税收入、可用财力情况（4月13日）" xfId="22"/>
    <cellStyle name="输入 2" xfId="23"/>
    <cellStyle name="Normal_#10-Headcount" xfId="24"/>
    <cellStyle name="数字" xfId="25"/>
    <cellStyle name="未定义" xfId="26"/>
    <cellStyle name="注释 2" xfId="27"/>
    <cellStyle name="注释 3" xfId="28"/>
    <cellStyle name="HEADING2" xfId="29"/>
    <cellStyle name="后继超链接" xfId="30"/>
    <cellStyle name="表标题 2" xfId="31"/>
    <cellStyle name="comma zerodec" xfId="32"/>
    <cellStyle name="标题 5" xfId="33"/>
    <cellStyle name="千位[0]_，" xfId="34"/>
    <cellStyle name="表标题" xfId="35"/>
    <cellStyle name="强调文字颜色 1 3" xfId="36"/>
    <cellStyle name="数字 2" xfId="37"/>
    <cellStyle name="千位_，" xfId="38"/>
    <cellStyle name="20% - 强调文字颜色 2 2" xfId="39"/>
    <cellStyle name="40% - 强调文字颜色 1 3" xfId="40"/>
    <cellStyle name="Dollar (zero dec)" xfId="41"/>
    <cellStyle name="千分位_97-917" xfId="42"/>
    <cellStyle name="40% - 强调文字颜色 6 2" xfId="43"/>
    <cellStyle name="Header1" xfId="44"/>
    <cellStyle name="强调文字颜色 5 2" xfId="45"/>
    <cellStyle name="强调文字颜色 5 3" xfId="46"/>
    <cellStyle name="40% - 强调文字颜色 5 2" xfId="47"/>
    <cellStyle name="钎霖_4岿角利" xfId="48"/>
    <cellStyle name="40% - 强调文字颜色 1 2" xfId="49"/>
    <cellStyle name="Total" xfId="50"/>
    <cellStyle name="20% - 强调文字颜色 4" xfId="51" builtinId="42"/>
    <cellStyle name="标题 3 3" xfId="52"/>
    <cellStyle name="强调文字颜色 4" xfId="53" builtinId="41"/>
    <cellStyle name="40% - 强调文字颜色 3" xfId="54" builtinId="39"/>
    <cellStyle name="霓付 [0]_95" xfId="55"/>
    <cellStyle name="归盒啦_95" xfId="56"/>
    <cellStyle name="输入" xfId="57" builtinId="20"/>
    <cellStyle name="20% - 强调文字颜色 3" xfId="58" builtinId="38"/>
    <cellStyle name="标题 3 2" xfId="59"/>
    <cellStyle name="强调文字颜色 3" xfId="60" builtinId="37"/>
    <cellStyle name="货币" xfId="61" builtinId="4"/>
    <cellStyle name="60% - 强调文字颜色 2" xfId="62" builtinId="36"/>
    <cellStyle name="样式 1" xfId="63"/>
    <cellStyle name="强调文字颜色 2" xfId="64" builtinId="33"/>
    <cellStyle name="60% - 强调文字颜色 1" xfId="65" builtinId="32"/>
    <cellStyle name="60% - 强调文字颜色 4" xfId="66" builtinId="44"/>
    <cellStyle name="强调文字颜色 1" xfId="67" builtinId="29"/>
    <cellStyle name="百分比" xfId="68" builtinId="5"/>
    <cellStyle name="计算" xfId="69" builtinId="22"/>
    <cellStyle name="适中" xfId="70" builtinId="28"/>
    <cellStyle name="好" xfId="71" builtinId="26"/>
    <cellStyle name="60% - 强调文字颜色 3" xfId="72" builtinId="40"/>
    <cellStyle name="Header2" xfId="73"/>
    <cellStyle name="40% - 强调文字颜色 6 3" xfId="74"/>
    <cellStyle name="注释" xfId="75" builtinId="10"/>
    <cellStyle name="no dec" xfId="76"/>
    <cellStyle name="40% - 强调文字颜色 2" xfId="77" builtinId="35"/>
    <cellStyle name="常规_Sheet1 2" xfId="78"/>
    <cellStyle name="40% - 强调文字颜色 4 3" xfId="79"/>
    <cellStyle name="20% - 强调文字颜色 1 3" xfId="80"/>
    <cellStyle name="货币[0]" xfId="81" builtinId="7"/>
    <cellStyle name="解释性文本 2" xfId="82"/>
    <cellStyle name="20% - 强调文字颜色 2" xfId="83" builtinId="34"/>
    <cellStyle name="标题 4" xfId="84" builtinId="19"/>
    <cellStyle name="20% - 强调文字颜色 4 2" xfId="85"/>
    <cellStyle name="小数 2" xfId="86"/>
    <cellStyle name="20% - 强调文字颜色 2 3" xfId="87"/>
    <cellStyle name="链接单元格" xfId="88" builtinId="24"/>
    <cellStyle name="常规 3" xfId="89"/>
    <cellStyle name="40% - 强调文字颜色 4" xfId="90" builtinId="43"/>
    <cellStyle name="标题 4 3" xfId="91"/>
    <cellStyle name="已访问的超链接" xfId="92" builtinId="9"/>
    <cellStyle name="Fixed" xfId="93"/>
    <cellStyle name="Date" xfId="94"/>
    <cellStyle name="标题" xfId="95" builtinId="15"/>
    <cellStyle name="千位分隔" xfId="96" builtinId="3"/>
    <cellStyle name="警告文本" xfId="97" builtinId="11"/>
    <cellStyle name="强调文字颜色 6" xfId="98" builtinId="49"/>
    <cellStyle name="40% - 强调文字颜色 1" xfId="99" builtinId="31"/>
    <cellStyle name="20% - 强调文字颜色 1" xfId="100" builtinId="30"/>
    <cellStyle name="检查单元格 2" xfId="101"/>
    <cellStyle name="汇总" xfId="102" builtinId="25"/>
    <cellStyle name="_2004年县市财政收支情况" xfId="103"/>
    <cellStyle name="标题 2 2" xfId="104"/>
    <cellStyle name="20% - 强调文字颜色 6 2" xfId="105"/>
    <cellStyle name="适中 2" xfId="106"/>
    <cellStyle name="常规 2 2" xfId="107"/>
    <cellStyle name="标题 3" xfId="108" builtinId="18"/>
    <cellStyle name="强调文字颜色 5" xfId="109" builtinId="45"/>
    <cellStyle name="差 2" xfId="110"/>
    <cellStyle name="Norma,_laroux_4_营业在建 (2)_E21" xfId="111"/>
    <cellStyle name="60% - 强调文字颜色 5 2" xfId="112"/>
    <cellStyle name="超链接" xfId="113" builtinId="8"/>
    <cellStyle name="普通_“三部” (2)" xfId="114"/>
    <cellStyle name="40% - 强调文字颜色 6" xfId="115" builtinId="51"/>
    <cellStyle name="60% - 强调文字颜色 4 3" xfId="116"/>
    <cellStyle name="60% - 强调文字颜色 3 3" xfId="117"/>
    <cellStyle name="千位分隔[0]" xfId="118" builtinId="6"/>
    <cellStyle name="20% - 强调文字颜色 4 3" xfId="119"/>
    <cellStyle name="20% - 强调文字颜色 5 2" xfId="120"/>
    <cellStyle name="标题 1 2" xfId="121"/>
    <cellStyle name="40% - 强调文字颜色 5" xfId="122" builtinId="47"/>
    <cellStyle name="60% - 强调文字颜色 4 2" xfId="123"/>
    <cellStyle name="20% - 强调文字颜色 1 2" xfId="124"/>
    <cellStyle name="小数" xfId="125"/>
    <cellStyle name="标题 2 3" xfId="126"/>
    <cellStyle name="20% - 强调文字颜色 6 3" xfId="127"/>
    <cellStyle name="解释性文本" xfId="128" builtinId="53"/>
    <cellStyle name="40% - 强调文字颜色 4 2" xfId="129"/>
    <cellStyle name="强调文字颜色 3 2" xfId="130"/>
    <cellStyle name="20% - 强调文字颜色 5" xfId="131" builtinId="46"/>
    <cellStyle name="标题 1" xfId="132" builtinId="16"/>
    <cellStyle name="60% - 强调文字颜色 5" xfId="133" builtinId="48"/>
    <cellStyle name="差" xfId="134" builtinId="27"/>
    <cellStyle name="检查单元格" xfId="135" builtinId="23"/>
    <cellStyle name="输出" xfId="136" builtinId="21"/>
    <cellStyle name="60% - 强调文字颜色 6 2" xfId="137"/>
    <cellStyle name="强调文字颜色 3 3" xfId="138"/>
    <cellStyle name="标题 2" xfId="139" builtinId="17"/>
    <cellStyle name="20% - 强调文字颜色 6" xfId="140" builtinId="50"/>
    <cellStyle name="HEADING1" xfId="141"/>
    <cellStyle name="Calc Currency (0)" xfId="142"/>
    <cellStyle name="60% - 强调文字颜色 6" xfId="143" builtinId="52"/>
    <cellStyle name="60% - 强调文字颜色 6 3" xfId="144"/>
    <cellStyle name="60% - 强调文字颜色 2 2" xfId="145"/>
    <cellStyle name="60% - 强调文字颜色 3 2" xfId="146"/>
    <cellStyle name="Currency_1995" xfId="147"/>
    <cellStyle name="常规_2006年县市区一般收入及非税收入、可用财力情况（4月13日） 2" xfId="148"/>
    <cellStyle name="60% - 强调文字颜色 1 3" xfId="149"/>
    <cellStyle name="Percent_laroux" xfId="150"/>
    <cellStyle name="60% - 强调文字颜色 1 2" xfId="151"/>
    <cellStyle name="40% - 强调文字颜色 3 3" xfId="152"/>
    <cellStyle name="40% - 强调文字颜色 3 2" xfId="153"/>
    <cellStyle name="40% - 强调文字颜色 2 3" xfId="154"/>
    <cellStyle name="常规 4" xfId="155"/>
    <cellStyle name="20% - 强调文字颜色 3 2" xfId="156"/>
    <cellStyle name="20% - 强调文字颜色 5 3" xfId="157"/>
    <cellStyle name="_2006年政策需求测算情况表20070407" xfId="158"/>
    <cellStyle name="标题 1 3" xfId="159"/>
    <cellStyle name="40% - 强调文字颜色 2 2" xfId="160"/>
    <cellStyle name="强调文字颜色 2 3" xfId="161"/>
    <cellStyle name="20% - 强调文字颜色 3 3" xfId="162"/>
    <cellStyle name="输出 2" xfId="163"/>
    <cellStyle name="汇总 2" xfId="164"/>
    <cellStyle name="Currency [0]" xfId="165"/>
    <cellStyle name="60% - 强调文字颜色 2 3" xfId="166"/>
    <cellStyle name="差 3" xfId="167"/>
    <cellStyle name="60% - 强调文字颜色 5 3" xfId="168"/>
    <cellStyle name="计算 2" xfId="169"/>
    <cellStyle name="40% - 强调文字颜色 5 3" xfId="170"/>
    <cellStyle name="链接单元格 2" xfId="171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8FAF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9"/>
  <sheetViews>
    <sheetView showZeros="0" view="pageBreakPreview" zoomScaleNormal="90" zoomScaleSheetLayoutView="100" workbookViewId="0">
      <selection activeCell="G101" sqref="G101"/>
    </sheetView>
  </sheetViews>
  <sheetFormatPr defaultColWidth="9" defaultRowHeight="12.75"/>
  <cols>
    <col min="1" max="1" width="12.875" style="5" customWidth="1"/>
    <col min="2" max="2" width="11.125" style="5" customWidth="1"/>
    <col min="3" max="3" width="11.5" style="5" customWidth="1"/>
    <col min="4" max="4" width="10.625" style="5" customWidth="1"/>
    <col min="5" max="5" width="10" style="6" customWidth="1"/>
    <col min="6" max="6" width="7.875" style="6" customWidth="1"/>
    <col min="7" max="7" width="7.75" style="7" customWidth="1"/>
    <col min="8" max="8" width="11.25" style="7" customWidth="1"/>
    <col min="9" max="9" width="9.375" style="7" customWidth="1"/>
    <col min="10" max="10" width="9.5" style="7" customWidth="1"/>
    <col min="11" max="16383" width="9" style="7"/>
  </cols>
  <sheetData>
    <row r="1" ht="22" customHeight="1" spans="1:6">
      <c r="A1" s="8" t="s">
        <v>0</v>
      </c>
      <c r="B1" s="9"/>
      <c r="C1" s="9"/>
      <c r="D1" s="9"/>
      <c r="E1" s="18"/>
      <c r="F1" s="18"/>
    </row>
    <row r="2" ht="30" customHeight="1" spans="1:10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ht="19" customHeight="1" spans="1:10">
      <c r="A3" s="11"/>
      <c r="B3" s="11"/>
      <c r="C3" s="11"/>
      <c r="D3" s="11"/>
      <c r="E3" s="19"/>
      <c r="F3" s="19"/>
      <c r="J3" s="38" t="s">
        <v>2</v>
      </c>
    </row>
    <row r="4" s="30" customFormat="1" ht="25" customHeight="1" spans="1:10">
      <c r="A4" s="33" t="s">
        <v>3</v>
      </c>
      <c r="B4" s="33" t="s">
        <v>4</v>
      </c>
      <c r="C4" s="33"/>
      <c r="D4" s="33"/>
      <c r="E4" s="33"/>
      <c r="F4" s="33"/>
      <c r="G4" s="36" t="s">
        <v>5</v>
      </c>
      <c r="H4" s="36"/>
      <c r="I4" s="36"/>
      <c r="J4" s="36"/>
    </row>
    <row r="5" s="30" customFormat="1" ht="41" customHeight="1" spans="1:10">
      <c r="A5" s="33"/>
      <c r="B5" s="33" t="s">
        <v>6</v>
      </c>
      <c r="C5" s="33" t="s">
        <v>7</v>
      </c>
      <c r="D5" s="33" t="s">
        <v>8</v>
      </c>
      <c r="E5" s="36" t="s">
        <v>9</v>
      </c>
      <c r="F5" s="36" t="s">
        <v>10</v>
      </c>
      <c r="G5" s="36" t="s">
        <v>6</v>
      </c>
      <c r="H5" s="36" t="s">
        <v>11</v>
      </c>
      <c r="I5" s="36" t="s">
        <v>12</v>
      </c>
      <c r="J5" s="36" t="s">
        <v>13</v>
      </c>
    </row>
    <row r="6" s="31" customFormat="1" ht="25" customHeight="1" spans="1:10">
      <c r="A6" s="34" t="s">
        <v>14</v>
      </c>
      <c r="B6" s="35">
        <f t="shared" ref="B6:B69" si="0">C6+D6</f>
        <v>43686</v>
      </c>
      <c r="C6" s="35">
        <f t="shared" ref="C6:F6" si="1">C7+C13+C17+C26+C35+C46+C55+C56+C62+C71+C83+C91+C101+C106+C107+C108+C109</f>
        <v>29437</v>
      </c>
      <c r="D6" s="35">
        <f t="shared" si="1"/>
        <v>14249</v>
      </c>
      <c r="E6" s="35">
        <f t="shared" si="1"/>
        <v>39275</v>
      </c>
      <c r="F6" s="35">
        <f t="shared" si="1"/>
        <v>4411</v>
      </c>
      <c r="G6" s="35">
        <v>22807</v>
      </c>
      <c r="H6" s="35">
        <f t="shared" ref="H6:J6" si="2">H7+H13+H17+H26+H35+H46+H55+H56+H62+H71+H83+H91+H101+H106+H107+H108+H109</f>
        <v>9074</v>
      </c>
      <c r="I6" s="35">
        <f t="shared" si="2"/>
        <v>6065</v>
      </c>
      <c r="J6" s="35">
        <f t="shared" si="2"/>
        <v>7668</v>
      </c>
    </row>
    <row r="7" s="2" customFormat="1" ht="25" customHeight="1" spans="1:10">
      <c r="A7" s="15" t="s">
        <v>15</v>
      </c>
      <c r="B7" s="14">
        <f t="shared" si="0"/>
        <v>7265</v>
      </c>
      <c r="C7" s="14">
        <v>6048</v>
      </c>
      <c r="D7" s="14">
        <v>1217</v>
      </c>
      <c r="E7" s="21">
        <f>SUM(E8:E12)</f>
        <v>3935</v>
      </c>
      <c r="F7" s="14">
        <f t="shared" ref="F7:F70" si="3">C7+D7-E7</f>
        <v>3330</v>
      </c>
      <c r="G7" s="14">
        <v>1273</v>
      </c>
      <c r="H7" s="22">
        <v>779</v>
      </c>
      <c r="I7" s="22">
        <v>404</v>
      </c>
      <c r="J7" s="22">
        <v>90</v>
      </c>
    </row>
    <row r="8" s="1" customFormat="1" ht="25" customHeight="1" spans="1:10">
      <c r="A8" s="16" t="s">
        <v>16</v>
      </c>
      <c r="B8" s="17">
        <f t="shared" si="0"/>
        <v>4434</v>
      </c>
      <c r="C8" s="17">
        <v>4156</v>
      </c>
      <c r="D8" s="17">
        <v>278</v>
      </c>
      <c r="E8" s="23">
        <v>1205</v>
      </c>
      <c r="F8" s="17">
        <f t="shared" si="3"/>
        <v>3229</v>
      </c>
      <c r="G8" s="17">
        <v>200</v>
      </c>
      <c r="H8" s="24">
        <v>182</v>
      </c>
      <c r="I8" s="24">
        <v>18</v>
      </c>
      <c r="J8" s="24"/>
    </row>
    <row r="9" s="1" customFormat="1" ht="25" customHeight="1" spans="1:10">
      <c r="A9" s="16" t="s">
        <v>17</v>
      </c>
      <c r="B9" s="17">
        <f t="shared" si="0"/>
        <v>544</v>
      </c>
      <c r="C9" s="17">
        <v>447</v>
      </c>
      <c r="D9" s="17">
        <v>97</v>
      </c>
      <c r="E9" s="23">
        <v>639</v>
      </c>
      <c r="F9" s="37">
        <f t="shared" si="3"/>
        <v>-95</v>
      </c>
      <c r="G9" s="17">
        <v>113</v>
      </c>
      <c r="H9" s="24">
        <v>62</v>
      </c>
      <c r="I9" s="24">
        <v>51</v>
      </c>
      <c r="J9" s="24"/>
    </row>
    <row r="10" s="1" customFormat="1" ht="25" customHeight="1" spans="1:10">
      <c r="A10" s="16" t="s">
        <v>18</v>
      </c>
      <c r="B10" s="17">
        <f t="shared" si="0"/>
        <v>430</v>
      </c>
      <c r="C10" s="17">
        <v>293</v>
      </c>
      <c r="D10" s="17">
        <v>137</v>
      </c>
      <c r="E10" s="23">
        <v>509</v>
      </c>
      <c r="F10" s="17">
        <f t="shared" si="3"/>
        <v>-79</v>
      </c>
      <c r="G10" s="17">
        <v>151</v>
      </c>
      <c r="H10" s="24">
        <v>87</v>
      </c>
      <c r="I10" s="24">
        <v>64</v>
      </c>
      <c r="J10" s="24"/>
    </row>
    <row r="11" s="1" customFormat="1" ht="25" customHeight="1" spans="1:10">
      <c r="A11" s="16" t="s">
        <v>19</v>
      </c>
      <c r="B11" s="17">
        <f t="shared" si="0"/>
        <v>796</v>
      </c>
      <c r="C11" s="17">
        <v>511</v>
      </c>
      <c r="D11" s="17">
        <v>285</v>
      </c>
      <c r="E11" s="23">
        <v>714</v>
      </c>
      <c r="F11" s="17">
        <f t="shared" si="3"/>
        <v>82</v>
      </c>
      <c r="G11" s="17">
        <v>404</v>
      </c>
      <c r="H11" s="24">
        <v>181</v>
      </c>
      <c r="I11" s="24">
        <v>133</v>
      </c>
      <c r="J11" s="24">
        <v>90</v>
      </c>
    </row>
    <row r="12" s="1" customFormat="1" ht="25" customHeight="1" spans="1:10">
      <c r="A12" s="16" t="s">
        <v>20</v>
      </c>
      <c r="B12" s="17">
        <f t="shared" si="0"/>
        <v>1061</v>
      </c>
      <c r="C12" s="17">
        <v>641</v>
      </c>
      <c r="D12" s="17">
        <v>420</v>
      </c>
      <c r="E12" s="23">
        <v>868</v>
      </c>
      <c r="F12" s="17">
        <f t="shared" si="3"/>
        <v>193</v>
      </c>
      <c r="G12" s="17">
        <v>405</v>
      </c>
      <c r="H12" s="24">
        <v>267</v>
      </c>
      <c r="I12" s="24">
        <v>138</v>
      </c>
      <c r="J12" s="24"/>
    </row>
    <row r="13" s="2" customFormat="1" ht="25" customHeight="1" spans="1:10">
      <c r="A13" s="15" t="s">
        <v>21</v>
      </c>
      <c r="B13" s="14">
        <f t="shared" si="0"/>
        <v>1826</v>
      </c>
      <c r="C13" s="14">
        <v>1203</v>
      </c>
      <c r="D13" s="14">
        <v>623</v>
      </c>
      <c r="E13" s="25">
        <f>SUM(E14:E16)</f>
        <v>1473</v>
      </c>
      <c r="F13" s="14">
        <f t="shared" si="3"/>
        <v>353</v>
      </c>
      <c r="G13" s="14">
        <v>922</v>
      </c>
      <c r="H13" s="22">
        <v>397</v>
      </c>
      <c r="I13" s="22">
        <v>219</v>
      </c>
      <c r="J13" s="22">
        <v>306</v>
      </c>
    </row>
    <row r="14" s="1" customFormat="1" ht="25" customHeight="1" spans="1:10">
      <c r="A14" s="16" t="s">
        <v>16</v>
      </c>
      <c r="B14" s="17">
        <f t="shared" si="0"/>
        <v>405</v>
      </c>
      <c r="C14" s="17">
        <v>320</v>
      </c>
      <c r="D14" s="17">
        <v>85</v>
      </c>
      <c r="E14" s="23">
        <v>216</v>
      </c>
      <c r="F14" s="17">
        <f t="shared" si="3"/>
        <v>189</v>
      </c>
      <c r="G14" s="17">
        <v>81</v>
      </c>
      <c r="H14" s="24">
        <v>54</v>
      </c>
      <c r="I14" s="24">
        <v>27</v>
      </c>
      <c r="J14" s="24"/>
    </row>
    <row r="15" s="1" customFormat="1" ht="25" customHeight="1" spans="1:10">
      <c r="A15" s="16" t="s">
        <v>22</v>
      </c>
      <c r="B15" s="17">
        <f t="shared" si="0"/>
        <v>657</v>
      </c>
      <c r="C15" s="17">
        <v>428</v>
      </c>
      <c r="D15" s="17">
        <v>229</v>
      </c>
      <c r="E15" s="23">
        <v>569</v>
      </c>
      <c r="F15" s="17">
        <f t="shared" si="3"/>
        <v>88</v>
      </c>
      <c r="G15" s="17">
        <v>320</v>
      </c>
      <c r="H15" s="24">
        <v>146</v>
      </c>
      <c r="I15" s="24">
        <v>84</v>
      </c>
      <c r="J15" s="24">
        <v>90</v>
      </c>
    </row>
    <row r="16" s="1" customFormat="1" ht="25" customHeight="1" spans="1:10">
      <c r="A16" s="16" t="s">
        <v>23</v>
      </c>
      <c r="B16" s="17">
        <f t="shared" si="0"/>
        <v>764</v>
      </c>
      <c r="C16" s="17">
        <v>455</v>
      </c>
      <c r="D16" s="17">
        <v>309</v>
      </c>
      <c r="E16" s="23">
        <v>688</v>
      </c>
      <c r="F16" s="17">
        <f t="shared" si="3"/>
        <v>76</v>
      </c>
      <c r="G16" s="17">
        <v>521</v>
      </c>
      <c r="H16" s="24">
        <v>197</v>
      </c>
      <c r="I16" s="24">
        <v>108</v>
      </c>
      <c r="J16" s="24">
        <v>216</v>
      </c>
    </row>
    <row r="17" s="2" customFormat="1" ht="25" customHeight="1" spans="1:10">
      <c r="A17" s="15" t="s">
        <v>24</v>
      </c>
      <c r="B17" s="14">
        <f t="shared" si="0"/>
        <v>2644</v>
      </c>
      <c r="C17" s="14">
        <v>1753</v>
      </c>
      <c r="D17" s="14">
        <v>891</v>
      </c>
      <c r="E17" s="25">
        <f>SUM(E18:E25)</f>
        <v>2699</v>
      </c>
      <c r="F17" s="14">
        <f t="shared" si="3"/>
        <v>-55</v>
      </c>
      <c r="G17" s="14">
        <v>2634</v>
      </c>
      <c r="H17" s="22">
        <v>567</v>
      </c>
      <c r="I17" s="22">
        <v>555</v>
      </c>
      <c r="J17" s="22">
        <v>1512</v>
      </c>
    </row>
    <row r="18" s="1" customFormat="1" ht="25" customHeight="1" spans="1:10">
      <c r="A18" s="16" t="s">
        <v>16</v>
      </c>
      <c r="B18" s="17">
        <f t="shared" si="0"/>
        <v>492</v>
      </c>
      <c r="C18" s="17">
        <v>417</v>
      </c>
      <c r="D18" s="17">
        <v>75</v>
      </c>
      <c r="E18" s="23">
        <v>286</v>
      </c>
      <c r="F18" s="17">
        <f t="shared" si="3"/>
        <v>206</v>
      </c>
      <c r="G18" s="17">
        <v>77</v>
      </c>
      <c r="H18" s="24">
        <v>48</v>
      </c>
      <c r="I18" s="24">
        <v>29</v>
      </c>
      <c r="J18" s="24"/>
    </row>
    <row r="19" s="1" customFormat="1" ht="25" customHeight="1" spans="1:10">
      <c r="A19" s="16" t="s">
        <v>25</v>
      </c>
      <c r="B19" s="17">
        <f t="shared" si="0"/>
        <v>456</v>
      </c>
      <c r="C19" s="17">
        <v>264</v>
      </c>
      <c r="D19" s="17">
        <v>192</v>
      </c>
      <c r="E19" s="23">
        <v>435</v>
      </c>
      <c r="F19" s="17">
        <f t="shared" si="3"/>
        <v>21</v>
      </c>
      <c r="G19" s="17">
        <v>442</v>
      </c>
      <c r="H19" s="24">
        <v>122</v>
      </c>
      <c r="I19" s="24">
        <v>104</v>
      </c>
      <c r="J19" s="24">
        <v>216</v>
      </c>
    </row>
    <row r="20" s="1" customFormat="1" ht="25" customHeight="1" spans="1:10">
      <c r="A20" s="16" t="s">
        <v>26</v>
      </c>
      <c r="B20" s="17">
        <f t="shared" si="0"/>
        <v>289</v>
      </c>
      <c r="C20" s="17">
        <v>194</v>
      </c>
      <c r="D20" s="17">
        <v>95</v>
      </c>
      <c r="E20" s="23">
        <v>326</v>
      </c>
      <c r="F20" s="17">
        <f t="shared" si="3"/>
        <v>-37</v>
      </c>
      <c r="G20" s="17">
        <v>232</v>
      </c>
      <c r="H20" s="24">
        <v>60</v>
      </c>
      <c r="I20" s="24">
        <v>64</v>
      </c>
      <c r="J20" s="24">
        <v>108</v>
      </c>
    </row>
    <row r="21" s="1" customFormat="1" ht="25" customHeight="1" spans="1:10">
      <c r="A21" s="16" t="s">
        <v>27</v>
      </c>
      <c r="B21" s="17">
        <f t="shared" si="0"/>
        <v>37</v>
      </c>
      <c r="C21" s="17">
        <v>24</v>
      </c>
      <c r="D21" s="17">
        <v>13</v>
      </c>
      <c r="E21" s="23">
        <v>84</v>
      </c>
      <c r="F21" s="17">
        <f t="shared" si="3"/>
        <v>-47</v>
      </c>
      <c r="G21" s="17">
        <v>17</v>
      </c>
      <c r="H21" s="24">
        <v>8</v>
      </c>
      <c r="I21" s="24">
        <v>9</v>
      </c>
      <c r="J21" s="24"/>
    </row>
    <row r="22" s="1" customFormat="1" ht="25" customHeight="1" spans="1:10">
      <c r="A22" s="16" t="s">
        <v>28</v>
      </c>
      <c r="B22" s="17">
        <f t="shared" si="0"/>
        <v>380</v>
      </c>
      <c r="C22" s="17">
        <v>225</v>
      </c>
      <c r="D22" s="17">
        <v>155</v>
      </c>
      <c r="E22" s="23">
        <v>431</v>
      </c>
      <c r="F22" s="17">
        <f t="shared" si="3"/>
        <v>-51</v>
      </c>
      <c r="G22" s="17">
        <v>520</v>
      </c>
      <c r="H22" s="24">
        <v>99</v>
      </c>
      <c r="I22" s="24">
        <v>97</v>
      </c>
      <c r="J22" s="24">
        <v>324</v>
      </c>
    </row>
    <row r="23" s="1" customFormat="1" ht="25" customHeight="1" spans="1:10">
      <c r="A23" s="16" t="s">
        <v>29</v>
      </c>
      <c r="B23" s="17">
        <f t="shared" si="0"/>
        <v>288</v>
      </c>
      <c r="C23" s="17">
        <v>205</v>
      </c>
      <c r="D23" s="17">
        <v>83</v>
      </c>
      <c r="E23" s="23">
        <v>366</v>
      </c>
      <c r="F23" s="17">
        <f t="shared" si="3"/>
        <v>-78</v>
      </c>
      <c r="G23" s="17">
        <v>232</v>
      </c>
      <c r="H23" s="24">
        <v>53</v>
      </c>
      <c r="I23" s="24">
        <v>71</v>
      </c>
      <c r="J23" s="24">
        <v>108</v>
      </c>
    </row>
    <row r="24" s="1" customFormat="1" ht="25" customHeight="1" spans="1:10">
      <c r="A24" s="16" t="s">
        <v>30</v>
      </c>
      <c r="B24" s="17">
        <f t="shared" si="0"/>
        <v>340</v>
      </c>
      <c r="C24" s="17">
        <v>197</v>
      </c>
      <c r="D24" s="17">
        <v>143</v>
      </c>
      <c r="E24" s="23">
        <v>369</v>
      </c>
      <c r="F24" s="17">
        <f t="shared" si="3"/>
        <v>-29</v>
      </c>
      <c r="G24" s="17">
        <v>506</v>
      </c>
      <c r="H24" s="24">
        <v>91</v>
      </c>
      <c r="I24" s="24">
        <v>91</v>
      </c>
      <c r="J24" s="24">
        <v>324</v>
      </c>
    </row>
    <row r="25" s="1" customFormat="1" ht="25" customHeight="1" spans="1:10">
      <c r="A25" s="16" t="s">
        <v>31</v>
      </c>
      <c r="B25" s="17">
        <f t="shared" si="0"/>
        <v>362</v>
      </c>
      <c r="C25" s="17">
        <v>227</v>
      </c>
      <c r="D25" s="17">
        <v>135</v>
      </c>
      <c r="E25" s="23">
        <v>402</v>
      </c>
      <c r="F25" s="17">
        <f t="shared" si="3"/>
        <v>-40</v>
      </c>
      <c r="G25" s="17">
        <v>608</v>
      </c>
      <c r="H25" s="24">
        <v>86</v>
      </c>
      <c r="I25" s="24">
        <v>90</v>
      </c>
      <c r="J25" s="24">
        <v>432</v>
      </c>
    </row>
    <row r="26" s="2" customFormat="1" ht="25" customHeight="1" spans="1:10">
      <c r="A26" s="15" t="s">
        <v>32</v>
      </c>
      <c r="B26" s="14">
        <f t="shared" si="0"/>
        <v>3982</v>
      </c>
      <c r="C26" s="14">
        <v>2526</v>
      </c>
      <c r="D26" s="14">
        <v>1456</v>
      </c>
      <c r="E26" s="25">
        <f>SUM(E27:E34)</f>
        <v>3860</v>
      </c>
      <c r="F26" s="14">
        <f t="shared" si="3"/>
        <v>122</v>
      </c>
      <c r="G26" s="14">
        <v>1541</v>
      </c>
      <c r="H26" s="22">
        <v>927</v>
      </c>
      <c r="I26" s="22">
        <v>524</v>
      </c>
      <c r="J26" s="22">
        <v>90</v>
      </c>
    </row>
    <row r="27" s="1" customFormat="1" ht="25" customHeight="1" spans="1:10">
      <c r="A27" s="16" t="s">
        <v>16</v>
      </c>
      <c r="B27" s="17">
        <f t="shared" si="0"/>
        <v>354</v>
      </c>
      <c r="C27" s="17">
        <v>300</v>
      </c>
      <c r="D27" s="17">
        <v>54</v>
      </c>
      <c r="E27" s="23">
        <v>205</v>
      </c>
      <c r="F27" s="17">
        <f t="shared" si="3"/>
        <v>149</v>
      </c>
      <c r="G27" s="17">
        <v>50</v>
      </c>
      <c r="H27" s="24">
        <v>34</v>
      </c>
      <c r="I27" s="24">
        <v>16</v>
      </c>
      <c r="J27" s="24"/>
    </row>
    <row r="28" s="1" customFormat="1" ht="25" customHeight="1" spans="1:10">
      <c r="A28" s="16" t="s">
        <v>33</v>
      </c>
      <c r="B28" s="17">
        <f t="shared" si="0"/>
        <v>352</v>
      </c>
      <c r="C28" s="17">
        <v>256</v>
      </c>
      <c r="D28" s="17">
        <v>96</v>
      </c>
      <c r="E28" s="23">
        <v>293</v>
      </c>
      <c r="F28" s="17">
        <f t="shared" si="3"/>
        <v>59</v>
      </c>
      <c r="G28" s="17">
        <v>94</v>
      </c>
      <c r="H28" s="24">
        <v>61</v>
      </c>
      <c r="I28" s="24">
        <v>33</v>
      </c>
      <c r="J28" s="24"/>
    </row>
    <row r="29" s="1" customFormat="1" ht="25" customHeight="1" spans="1:10">
      <c r="A29" s="16" t="s">
        <v>34</v>
      </c>
      <c r="B29" s="17">
        <f t="shared" si="0"/>
        <v>229</v>
      </c>
      <c r="C29" s="17">
        <v>129</v>
      </c>
      <c r="D29" s="17">
        <v>100</v>
      </c>
      <c r="E29" s="23">
        <v>250</v>
      </c>
      <c r="F29" s="17">
        <f t="shared" si="3"/>
        <v>-21</v>
      </c>
      <c r="G29" s="17">
        <v>85</v>
      </c>
      <c r="H29" s="24">
        <v>64</v>
      </c>
      <c r="I29" s="24">
        <v>21</v>
      </c>
      <c r="J29" s="24"/>
    </row>
    <row r="30" s="1" customFormat="1" ht="25" customHeight="1" spans="1:10">
      <c r="A30" s="16" t="s">
        <v>35</v>
      </c>
      <c r="B30" s="17">
        <f t="shared" si="0"/>
        <v>485</v>
      </c>
      <c r="C30" s="17">
        <v>318</v>
      </c>
      <c r="D30" s="17">
        <v>167</v>
      </c>
      <c r="E30" s="23">
        <v>517</v>
      </c>
      <c r="F30" s="17">
        <f t="shared" si="3"/>
        <v>-32</v>
      </c>
      <c r="G30" s="17">
        <v>260</v>
      </c>
      <c r="H30" s="24">
        <v>106</v>
      </c>
      <c r="I30" s="24">
        <v>64</v>
      </c>
      <c r="J30" s="24">
        <v>90</v>
      </c>
    </row>
    <row r="31" s="1" customFormat="1" ht="25" customHeight="1" spans="1:10">
      <c r="A31" s="16" t="s">
        <v>36</v>
      </c>
      <c r="B31" s="17">
        <f t="shared" si="0"/>
        <v>554</v>
      </c>
      <c r="C31" s="17">
        <v>358</v>
      </c>
      <c r="D31" s="17">
        <v>196</v>
      </c>
      <c r="E31" s="23">
        <v>610</v>
      </c>
      <c r="F31" s="17">
        <f t="shared" si="3"/>
        <v>-56</v>
      </c>
      <c r="G31" s="17">
        <v>207</v>
      </c>
      <c r="H31" s="24">
        <v>125</v>
      </c>
      <c r="I31" s="24">
        <v>82</v>
      </c>
      <c r="J31" s="24"/>
    </row>
    <row r="32" s="1" customFormat="1" ht="25" customHeight="1" spans="1:10">
      <c r="A32" s="16" t="s">
        <v>37</v>
      </c>
      <c r="B32" s="17">
        <f t="shared" si="0"/>
        <v>370</v>
      </c>
      <c r="C32" s="17">
        <v>230</v>
      </c>
      <c r="D32" s="17">
        <v>140</v>
      </c>
      <c r="E32" s="23">
        <v>391</v>
      </c>
      <c r="F32" s="17">
        <f t="shared" si="3"/>
        <v>-21</v>
      </c>
      <c r="G32" s="17">
        <v>142</v>
      </c>
      <c r="H32" s="24">
        <v>89</v>
      </c>
      <c r="I32" s="24">
        <v>53</v>
      </c>
      <c r="J32" s="24"/>
    </row>
    <row r="33" s="1" customFormat="1" ht="25" customHeight="1" spans="1:10">
      <c r="A33" s="16" t="s">
        <v>38</v>
      </c>
      <c r="B33" s="17">
        <f t="shared" si="0"/>
        <v>948</v>
      </c>
      <c r="C33" s="17">
        <v>545</v>
      </c>
      <c r="D33" s="17">
        <v>403</v>
      </c>
      <c r="E33" s="23">
        <v>933</v>
      </c>
      <c r="F33" s="17">
        <f t="shared" si="3"/>
        <v>15</v>
      </c>
      <c r="G33" s="17">
        <v>405</v>
      </c>
      <c r="H33" s="24">
        <v>257</v>
      </c>
      <c r="I33" s="24">
        <v>148</v>
      </c>
      <c r="J33" s="24"/>
    </row>
    <row r="34" s="1" customFormat="1" ht="25" customHeight="1" spans="1:10">
      <c r="A34" s="16" t="s">
        <v>39</v>
      </c>
      <c r="B34" s="17">
        <f t="shared" si="0"/>
        <v>690</v>
      </c>
      <c r="C34" s="17">
        <v>390</v>
      </c>
      <c r="D34" s="17">
        <v>300</v>
      </c>
      <c r="E34" s="23">
        <v>661</v>
      </c>
      <c r="F34" s="17">
        <f t="shared" si="3"/>
        <v>29</v>
      </c>
      <c r="G34" s="17">
        <v>298</v>
      </c>
      <c r="H34" s="24">
        <v>191</v>
      </c>
      <c r="I34" s="24">
        <v>107</v>
      </c>
      <c r="J34" s="24"/>
    </row>
    <row r="35" s="2" customFormat="1" ht="25" customHeight="1" spans="1:10">
      <c r="A35" s="15" t="s">
        <v>40</v>
      </c>
      <c r="B35" s="14">
        <f t="shared" si="0"/>
        <v>2918</v>
      </c>
      <c r="C35" s="14">
        <v>2023</v>
      </c>
      <c r="D35" s="14">
        <v>895</v>
      </c>
      <c r="E35" s="25">
        <f>SUM(E36:E45)</f>
        <v>2822</v>
      </c>
      <c r="F35" s="14">
        <f t="shared" si="3"/>
        <v>96</v>
      </c>
      <c r="G35" s="14">
        <v>2089</v>
      </c>
      <c r="H35" s="22">
        <v>569</v>
      </c>
      <c r="I35" s="22">
        <v>368</v>
      </c>
      <c r="J35" s="22">
        <v>1152</v>
      </c>
    </row>
    <row r="36" s="1" customFormat="1" ht="25" customHeight="1" spans="1:10">
      <c r="A36" s="16" t="s">
        <v>16</v>
      </c>
      <c r="B36" s="17">
        <f t="shared" si="0"/>
        <v>587</v>
      </c>
      <c r="C36" s="17">
        <v>502</v>
      </c>
      <c r="D36" s="17">
        <v>85</v>
      </c>
      <c r="E36" s="23">
        <v>277</v>
      </c>
      <c r="F36" s="17">
        <f t="shared" si="3"/>
        <v>310</v>
      </c>
      <c r="G36" s="17">
        <v>81</v>
      </c>
      <c r="H36" s="24">
        <v>54</v>
      </c>
      <c r="I36" s="24">
        <v>27</v>
      </c>
      <c r="J36" s="24"/>
    </row>
    <row r="37" s="1" customFormat="1" ht="25" customHeight="1" spans="1:10">
      <c r="A37" s="16" t="s">
        <v>41</v>
      </c>
      <c r="B37" s="17">
        <f t="shared" si="0"/>
        <v>409</v>
      </c>
      <c r="C37" s="17">
        <v>278</v>
      </c>
      <c r="D37" s="17">
        <v>131</v>
      </c>
      <c r="E37" s="23">
        <v>375</v>
      </c>
      <c r="F37" s="17">
        <f t="shared" si="3"/>
        <v>34</v>
      </c>
      <c r="G37" s="17">
        <v>220</v>
      </c>
      <c r="H37" s="24">
        <v>83</v>
      </c>
      <c r="I37" s="24">
        <v>47</v>
      </c>
      <c r="J37" s="24">
        <v>90</v>
      </c>
    </row>
    <row r="38" s="1" customFormat="1" ht="25" customHeight="1" spans="1:10">
      <c r="A38" s="16" t="s">
        <v>42</v>
      </c>
      <c r="B38" s="17">
        <f t="shared" si="0"/>
        <v>261</v>
      </c>
      <c r="C38" s="17">
        <v>179</v>
      </c>
      <c r="D38" s="17">
        <v>82</v>
      </c>
      <c r="E38" s="23">
        <v>272</v>
      </c>
      <c r="F38" s="17">
        <f t="shared" si="3"/>
        <v>-11</v>
      </c>
      <c r="G38" s="17">
        <v>174</v>
      </c>
      <c r="H38" s="24">
        <v>52</v>
      </c>
      <c r="I38" s="24">
        <v>32</v>
      </c>
      <c r="J38" s="24">
        <v>90</v>
      </c>
    </row>
    <row r="39" s="1" customFormat="1" ht="25" customHeight="1" spans="1:10">
      <c r="A39" s="16" t="s">
        <v>43</v>
      </c>
      <c r="B39" s="17">
        <f t="shared" si="0"/>
        <v>330</v>
      </c>
      <c r="C39" s="17">
        <v>218</v>
      </c>
      <c r="D39" s="17">
        <v>112</v>
      </c>
      <c r="E39" s="23">
        <v>336</v>
      </c>
      <c r="F39" s="17">
        <f t="shared" si="3"/>
        <v>-6</v>
      </c>
      <c r="G39" s="17">
        <v>115</v>
      </c>
      <c r="H39" s="24">
        <v>71</v>
      </c>
      <c r="I39" s="24">
        <v>44</v>
      </c>
      <c r="J39" s="24"/>
    </row>
    <row r="40" s="1" customFormat="1" ht="25" customHeight="1" spans="1:10">
      <c r="A40" s="16" t="s">
        <v>44</v>
      </c>
      <c r="B40" s="17">
        <f t="shared" si="0"/>
        <v>321</v>
      </c>
      <c r="C40" s="17">
        <v>210</v>
      </c>
      <c r="D40" s="17">
        <v>111</v>
      </c>
      <c r="E40" s="23">
        <v>324</v>
      </c>
      <c r="F40" s="17">
        <f t="shared" si="3"/>
        <v>-3</v>
      </c>
      <c r="G40" s="17">
        <v>108</v>
      </c>
      <c r="H40" s="24">
        <v>71</v>
      </c>
      <c r="I40" s="24">
        <v>37</v>
      </c>
      <c r="J40" s="24"/>
    </row>
    <row r="41" s="1" customFormat="1" ht="25" customHeight="1" spans="1:10">
      <c r="A41" s="16" t="s">
        <v>45</v>
      </c>
      <c r="B41" s="17">
        <f t="shared" si="0"/>
        <v>166</v>
      </c>
      <c r="C41" s="17">
        <v>104</v>
      </c>
      <c r="D41" s="17">
        <v>62</v>
      </c>
      <c r="E41" s="23">
        <v>196</v>
      </c>
      <c r="F41" s="17">
        <f t="shared" si="3"/>
        <v>-30</v>
      </c>
      <c r="G41" s="17">
        <v>286</v>
      </c>
      <c r="H41" s="24">
        <v>39</v>
      </c>
      <c r="I41" s="24">
        <v>31</v>
      </c>
      <c r="J41" s="24">
        <v>216</v>
      </c>
    </row>
    <row r="42" s="1" customFormat="1" ht="25" customHeight="1" spans="1:10">
      <c r="A42" s="16" t="s">
        <v>46</v>
      </c>
      <c r="B42" s="17">
        <f t="shared" si="0"/>
        <v>159</v>
      </c>
      <c r="C42" s="17">
        <v>85</v>
      </c>
      <c r="D42" s="17">
        <v>74</v>
      </c>
      <c r="E42" s="23">
        <v>169</v>
      </c>
      <c r="F42" s="17">
        <f t="shared" si="3"/>
        <v>-10</v>
      </c>
      <c r="G42" s="17">
        <v>290</v>
      </c>
      <c r="H42" s="24">
        <v>47</v>
      </c>
      <c r="I42" s="24">
        <v>27</v>
      </c>
      <c r="J42" s="24">
        <v>216</v>
      </c>
    </row>
    <row r="43" s="1" customFormat="1" ht="25" customHeight="1" spans="1:10">
      <c r="A43" s="16" t="s">
        <v>47</v>
      </c>
      <c r="B43" s="17">
        <f t="shared" si="0"/>
        <v>282</v>
      </c>
      <c r="C43" s="17">
        <v>177</v>
      </c>
      <c r="D43" s="17">
        <v>105</v>
      </c>
      <c r="E43" s="23">
        <v>327</v>
      </c>
      <c r="F43" s="17">
        <f t="shared" si="3"/>
        <v>-45</v>
      </c>
      <c r="G43" s="17">
        <v>225</v>
      </c>
      <c r="H43" s="24">
        <v>67</v>
      </c>
      <c r="I43" s="24">
        <v>50</v>
      </c>
      <c r="J43" s="24">
        <v>108</v>
      </c>
    </row>
    <row r="44" s="1" customFormat="1" ht="25" customHeight="1" spans="1:10">
      <c r="A44" s="16" t="s">
        <v>48</v>
      </c>
      <c r="B44" s="17">
        <f t="shared" si="0"/>
        <v>261</v>
      </c>
      <c r="C44" s="17">
        <v>178</v>
      </c>
      <c r="D44" s="17">
        <v>83</v>
      </c>
      <c r="E44" s="23">
        <v>335</v>
      </c>
      <c r="F44" s="17">
        <f t="shared" si="3"/>
        <v>-74</v>
      </c>
      <c r="G44" s="17">
        <v>421</v>
      </c>
      <c r="H44" s="24">
        <v>53</v>
      </c>
      <c r="I44" s="24">
        <v>44</v>
      </c>
      <c r="J44" s="24">
        <v>324</v>
      </c>
    </row>
    <row r="45" s="1" customFormat="1" ht="25" customHeight="1" spans="1:10">
      <c r="A45" s="16" t="s">
        <v>49</v>
      </c>
      <c r="B45" s="17">
        <f t="shared" si="0"/>
        <v>142</v>
      </c>
      <c r="C45" s="17">
        <v>92</v>
      </c>
      <c r="D45" s="17">
        <v>50</v>
      </c>
      <c r="E45" s="23">
        <v>211</v>
      </c>
      <c r="F45" s="17">
        <f t="shared" si="3"/>
        <v>-69</v>
      </c>
      <c r="G45" s="17">
        <v>169</v>
      </c>
      <c r="H45" s="24">
        <v>32</v>
      </c>
      <c r="I45" s="24">
        <v>29</v>
      </c>
      <c r="J45" s="24">
        <v>108</v>
      </c>
    </row>
    <row r="46" s="2" customFormat="1" ht="25" customHeight="1" spans="1:10">
      <c r="A46" s="15" t="s">
        <v>50</v>
      </c>
      <c r="B46" s="14">
        <f t="shared" si="0"/>
        <v>4254</v>
      </c>
      <c r="C46" s="14">
        <v>2739</v>
      </c>
      <c r="D46" s="14">
        <v>1515</v>
      </c>
      <c r="E46" s="25">
        <f>SUM(E47:E54)</f>
        <v>3821</v>
      </c>
      <c r="F46" s="14">
        <f t="shared" si="3"/>
        <v>433</v>
      </c>
      <c r="G46" s="14">
        <v>1731</v>
      </c>
      <c r="H46" s="22">
        <v>965</v>
      </c>
      <c r="I46" s="22">
        <v>658</v>
      </c>
      <c r="J46" s="22">
        <v>108</v>
      </c>
    </row>
    <row r="47" s="1" customFormat="1" ht="25" customHeight="1" spans="1:10">
      <c r="A47" s="16" t="s">
        <v>16</v>
      </c>
      <c r="B47" s="17">
        <f t="shared" si="0"/>
        <v>793</v>
      </c>
      <c r="C47" s="17">
        <v>634</v>
      </c>
      <c r="D47" s="17">
        <v>159</v>
      </c>
      <c r="E47" s="23">
        <v>544</v>
      </c>
      <c r="F47" s="17">
        <f t="shared" si="3"/>
        <v>249</v>
      </c>
      <c r="G47" s="17">
        <v>164</v>
      </c>
      <c r="H47" s="24">
        <v>101</v>
      </c>
      <c r="I47" s="24">
        <v>63</v>
      </c>
      <c r="J47" s="24"/>
    </row>
    <row r="48" s="1" customFormat="1" ht="25" customHeight="1" spans="1:10">
      <c r="A48" s="16" t="s">
        <v>51</v>
      </c>
      <c r="B48" s="17">
        <f t="shared" si="0"/>
        <v>718</v>
      </c>
      <c r="C48" s="17">
        <v>475</v>
      </c>
      <c r="D48" s="17">
        <v>243</v>
      </c>
      <c r="E48" s="23">
        <v>649</v>
      </c>
      <c r="F48" s="17">
        <f t="shared" si="3"/>
        <v>69</v>
      </c>
      <c r="G48" s="17">
        <v>265</v>
      </c>
      <c r="H48" s="24">
        <v>155</v>
      </c>
      <c r="I48" s="24">
        <v>110</v>
      </c>
      <c r="J48" s="24"/>
    </row>
    <row r="49" s="1" customFormat="1" ht="25" customHeight="1" spans="1:10">
      <c r="A49" s="16" t="s">
        <v>52</v>
      </c>
      <c r="B49" s="17">
        <f t="shared" si="0"/>
        <v>353</v>
      </c>
      <c r="C49" s="17">
        <v>239</v>
      </c>
      <c r="D49" s="17">
        <v>114</v>
      </c>
      <c r="E49" s="23">
        <v>356</v>
      </c>
      <c r="F49" s="17">
        <f t="shared" si="3"/>
        <v>-3</v>
      </c>
      <c r="G49" s="17">
        <v>128</v>
      </c>
      <c r="H49" s="24">
        <v>73</v>
      </c>
      <c r="I49" s="24">
        <v>55</v>
      </c>
      <c r="J49" s="24"/>
    </row>
    <row r="50" s="1" customFormat="1" ht="25" customHeight="1" spans="1:10">
      <c r="A50" s="16" t="s">
        <v>53</v>
      </c>
      <c r="B50" s="17">
        <f t="shared" si="0"/>
        <v>817</v>
      </c>
      <c r="C50" s="17">
        <v>503</v>
      </c>
      <c r="D50" s="17">
        <v>314</v>
      </c>
      <c r="E50" s="23">
        <v>710</v>
      </c>
      <c r="F50" s="17">
        <f t="shared" si="3"/>
        <v>107</v>
      </c>
      <c r="G50" s="17">
        <v>325</v>
      </c>
      <c r="H50" s="24">
        <v>200</v>
      </c>
      <c r="I50" s="24">
        <v>125</v>
      </c>
      <c r="J50" s="24"/>
    </row>
    <row r="51" s="1" customFormat="1" ht="25" customHeight="1" spans="1:10">
      <c r="A51" s="16" t="s">
        <v>54</v>
      </c>
      <c r="B51" s="17">
        <f t="shared" si="0"/>
        <v>372</v>
      </c>
      <c r="C51" s="17">
        <v>211</v>
      </c>
      <c r="D51" s="17">
        <v>161</v>
      </c>
      <c r="E51" s="23">
        <v>370</v>
      </c>
      <c r="F51" s="17">
        <f t="shared" si="3"/>
        <v>2</v>
      </c>
      <c r="G51" s="17">
        <v>150</v>
      </c>
      <c r="H51" s="24">
        <v>103</v>
      </c>
      <c r="I51" s="24">
        <v>47</v>
      </c>
      <c r="J51" s="24"/>
    </row>
    <row r="52" s="1" customFormat="1" ht="25" customHeight="1" spans="1:10">
      <c r="A52" s="16" t="s">
        <v>55</v>
      </c>
      <c r="B52" s="17">
        <f t="shared" si="0"/>
        <v>451</v>
      </c>
      <c r="C52" s="17">
        <v>264</v>
      </c>
      <c r="D52" s="17">
        <v>187</v>
      </c>
      <c r="E52" s="23">
        <v>433</v>
      </c>
      <c r="F52" s="17">
        <f t="shared" si="3"/>
        <v>18</v>
      </c>
      <c r="G52" s="17">
        <v>312</v>
      </c>
      <c r="H52" s="24">
        <v>119</v>
      </c>
      <c r="I52" s="24">
        <v>85</v>
      </c>
      <c r="J52" s="24">
        <v>108</v>
      </c>
    </row>
    <row r="53" s="1" customFormat="1" ht="25" customHeight="1" spans="1:10">
      <c r="A53" s="16" t="s">
        <v>56</v>
      </c>
      <c r="B53" s="17">
        <f t="shared" si="0"/>
        <v>427</v>
      </c>
      <c r="C53" s="17">
        <v>254</v>
      </c>
      <c r="D53" s="17">
        <v>173</v>
      </c>
      <c r="E53" s="23">
        <v>428</v>
      </c>
      <c r="F53" s="17">
        <f t="shared" si="3"/>
        <v>-1</v>
      </c>
      <c r="G53" s="17">
        <v>193</v>
      </c>
      <c r="H53" s="24">
        <v>110</v>
      </c>
      <c r="I53" s="24">
        <v>83</v>
      </c>
      <c r="J53" s="24"/>
    </row>
    <row r="54" s="1" customFormat="1" ht="25" customHeight="1" spans="1:10">
      <c r="A54" s="16" t="s">
        <v>57</v>
      </c>
      <c r="B54" s="17">
        <f t="shared" si="0"/>
        <v>323</v>
      </c>
      <c r="C54" s="17">
        <v>159</v>
      </c>
      <c r="D54" s="17">
        <v>164</v>
      </c>
      <c r="E54" s="23">
        <v>331</v>
      </c>
      <c r="F54" s="17">
        <f t="shared" si="3"/>
        <v>-8</v>
      </c>
      <c r="G54" s="17">
        <v>194</v>
      </c>
      <c r="H54" s="24">
        <v>104</v>
      </c>
      <c r="I54" s="24">
        <v>90</v>
      </c>
      <c r="J54" s="24"/>
    </row>
    <row r="55" s="2" customFormat="1" ht="25" customHeight="1" spans="1:10">
      <c r="A55" s="15" t="s">
        <v>58</v>
      </c>
      <c r="B55" s="14">
        <f t="shared" si="0"/>
        <v>722</v>
      </c>
      <c r="C55" s="14">
        <v>506</v>
      </c>
      <c r="D55" s="14">
        <v>216</v>
      </c>
      <c r="E55" s="21">
        <v>589</v>
      </c>
      <c r="F55" s="14">
        <f t="shared" si="3"/>
        <v>133</v>
      </c>
      <c r="G55" s="14">
        <v>207</v>
      </c>
      <c r="H55" s="22">
        <v>138</v>
      </c>
      <c r="I55" s="22">
        <v>69</v>
      </c>
      <c r="J55" s="22"/>
    </row>
    <row r="56" s="2" customFormat="1" ht="25" customHeight="1" spans="1:10">
      <c r="A56" s="15" t="s">
        <v>59</v>
      </c>
      <c r="B56" s="14">
        <f t="shared" si="0"/>
        <v>2102</v>
      </c>
      <c r="C56" s="14">
        <v>1343</v>
      </c>
      <c r="D56" s="14">
        <v>759</v>
      </c>
      <c r="E56" s="21">
        <f>SUM(E57:E61)</f>
        <v>2051</v>
      </c>
      <c r="F56" s="14">
        <f t="shared" si="3"/>
        <v>51</v>
      </c>
      <c r="G56" s="14">
        <v>804</v>
      </c>
      <c r="H56" s="22">
        <v>483</v>
      </c>
      <c r="I56" s="22">
        <v>321</v>
      </c>
      <c r="J56" s="22">
        <v>0</v>
      </c>
    </row>
    <row r="57" s="1" customFormat="1" ht="25" customHeight="1" spans="1:10">
      <c r="A57" s="16" t="s">
        <v>16</v>
      </c>
      <c r="B57" s="17">
        <f t="shared" si="0"/>
        <v>257</v>
      </c>
      <c r="C57" s="17">
        <v>199</v>
      </c>
      <c r="D57" s="17">
        <v>58</v>
      </c>
      <c r="E57" s="23">
        <v>213</v>
      </c>
      <c r="F57" s="17">
        <f t="shared" si="3"/>
        <v>44</v>
      </c>
      <c r="G57" s="17">
        <v>68</v>
      </c>
      <c r="H57" s="24">
        <v>37</v>
      </c>
      <c r="I57" s="24">
        <v>31</v>
      </c>
      <c r="J57" s="24"/>
    </row>
    <row r="58" s="1" customFormat="1" ht="25" customHeight="1" spans="1:10">
      <c r="A58" s="16" t="s">
        <v>60</v>
      </c>
      <c r="B58" s="17">
        <f t="shared" si="0"/>
        <v>234</v>
      </c>
      <c r="C58" s="17">
        <v>169</v>
      </c>
      <c r="D58" s="17">
        <v>65</v>
      </c>
      <c r="E58" s="23">
        <v>245</v>
      </c>
      <c r="F58" s="17">
        <f t="shared" si="3"/>
        <v>-11</v>
      </c>
      <c r="G58" s="17">
        <v>69</v>
      </c>
      <c r="H58" s="24">
        <v>41</v>
      </c>
      <c r="I58" s="24">
        <v>28</v>
      </c>
      <c r="J58" s="24"/>
    </row>
    <row r="59" s="1" customFormat="1" ht="25" customHeight="1" spans="1:10">
      <c r="A59" s="16" t="s">
        <v>61</v>
      </c>
      <c r="B59" s="17">
        <f t="shared" si="0"/>
        <v>748</v>
      </c>
      <c r="C59" s="17">
        <v>450</v>
      </c>
      <c r="D59" s="17">
        <v>298</v>
      </c>
      <c r="E59" s="23">
        <v>730</v>
      </c>
      <c r="F59" s="17">
        <f t="shared" si="3"/>
        <v>18</v>
      </c>
      <c r="G59" s="17">
        <v>314</v>
      </c>
      <c r="H59" s="24">
        <v>190</v>
      </c>
      <c r="I59" s="24">
        <v>124</v>
      </c>
      <c r="J59" s="24"/>
    </row>
    <row r="60" s="1" customFormat="1" ht="25" customHeight="1" spans="1:10">
      <c r="A60" s="16" t="s">
        <v>62</v>
      </c>
      <c r="B60" s="17">
        <f t="shared" si="0"/>
        <v>485</v>
      </c>
      <c r="C60" s="17">
        <v>290</v>
      </c>
      <c r="D60" s="17">
        <v>195</v>
      </c>
      <c r="E60" s="23">
        <v>472</v>
      </c>
      <c r="F60" s="17">
        <f t="shared" si="3"/>
        <v>13</v>
      </c>
      <c r="G60" s="17">
        <v>198</v>
      </c>
      <c r="H60" s="24">
        <v>124</v>
      </c>
      <c r="I60" s="24">
        <v>74</v>
      </c>
      <c r="J60" s="24"/>
    </row>
    <row r="61" s="1" customFormat="1" ht="25" customHeight="1" spans="1:10">
      <c r="A61" s="16" t="s">
        <v>63</v>
      </c>
      <c r="B61" s="17">
        <f t="shared" si="0"/>
        <v>378</v>
      </c>
      <c r="C61" s="17">
        <v>235</v>
      </c>
      <c r="D61" s="17">
        <v>143</v>
      </c>
      <c r="E61" s="23">
        <v>391</v>
      </c>
      <c r="F61" s="17">
        <f t="shared" si="3"/>
        <v>-13</v>
      </c>
      <c r="G61" s="17">
        <v>155</v>
      </c>
      <c r="H61" s="24">
        <v>91</v>
      </c>
      <c r="I61" s="24">
        <v>64</v>
      </c>
      <c r="J61" s="24"/>
    </row>
    <row r="62" s="2" customFormat="1" ht="25" customHeight="1" spans="1:10">
      <c r="A62" s="15" t="s">
        <v>64</v>
      </c>
      <c r="B62" s="14">
        <f t="shared" si="0"/>
        <v>3370</v>
      </c>
      <c r="C62" s="14">
        <v>2143</v>
      </c>
      <c r="D62" s="14">
        <v>1227</v>
      </c>
      <c r="E62" s="21">
        <f>SUM(E63:E70)</f>
        <v>3187</v>
      </c>
      <c r="F62" s="14">
        <f t="shared" si="3"/>
        <v>183</v>
      </c>
      <c r="G62" s="14">
        <v>1800</v>
      </c>
      <c r="H62" s="22">
        <v>780</v>
      </c>
      <c r="I62" s="22">
        <v>498</v>
      </c>
      <c r="J62" s="22">
        <v>522</v>
      </c>
    </row>
    <row r="63" s="1" customFormat="1" ht="25" customHeight="1" spans="1:10">
      <c r="A63" s="16" t="s">
        <v>16</v>
      </c>
      <c r="B63" s="17">
        <f t="shared" si="0"/>
        <v>32</v>
      </c>
      <c r="C63" s="17">
        <v>21</v>
      </c>
      <c r="D63" s="17">
        <v>11</v>
      </c>
      <c r="E63" s="23"/>
      <c r="F63" s="17">
        <f t="shared" si="3"/>
        <v>32</v>
      </c>
      <c r="G63" s="17">
        <v>12</v>
      </c>
      <c r="H63" s="24">
        <v>7</v>
      </c>
      <c r="I63" s="24">
        <v>5</v>
      </c>
      <c r="J63" s="24"/>
    </row>
    <row r="64" s="1" customFormat="1" ht="25" customHeight="1" spans="1:10">
      <c r="A64" s="16" t="s">
        <v>65</v>
      </c>
      <c r="B64" s="17">
        <f t="shared" si="0"/>
        <v>596</v>
      </c>
      <c r="C64" s="17">
        <v>421</v>
      </c>
      <c r="D64" s="17">
        <v>175</v>
      </c>
      <c r="E64" s="23">
        <v>565</v>
      </c>
      <c r="F64" s="17">
        <f t="shared" si="3"/>
        <v>31</v>
      </c>
      <c r="G64" s="17">
        <v>197</v>
      </c>
      <c r="H64" s="24">
        <v>111</v>
      </c>
      <c r="I64" s="24">
        <v>86</v>
      </c>
      <c r="J64" s="24"/>
    </row>
    <row r="65" s="1" customFormat="1" ht="25" customHeight="1" spans="1:10">
      <c r="A65" s="16" t="s">
        <v>66</v>
      </c>
      <c r="B65" s="17">
        <f t="shared" si="0"/>
        <v>398</v>
      </c>
      <c r="C65" s="17">
        <v>262</v>
      </c>
      <c r="D65" s="17">
        <v>136</v>
      </c>
      <c r="E65" s="23">
        <v>469</v>
      </c>
      <c r="F65" s="17">
        <f t="shared" si="3"/>
        <v>-71</v>
      </c>
      <c r="G65" s="17">
        <v>501</v>
      </c>
      <c r="H65" s="24">
        <v>87</v>
      </c>
      <c r="I65" s="24">
        <v>90</v>
      </c>
      <c r="J65" s="24">
        <v>324</v>
      </c>
    </row>
    <row r="66" s="1" customFormat="1" ht="25" customHeight="1" spans="1:10">
      <c r="A66" s="16" t="s">
        <v>67</v>
      </c>
      <c r="B66" s="17">
        <f t="shared" si="0"/>
        <v>473</v>
      </c>
      <c r="C66" s="17">
        <v>270</v>
      </c>
      <c r="D66" s="17">
        <v>203</v>
      </c>
      <c r="E66" s="23">
        <v>437</v>
      </c>
      <c r="F66" s="17">
        <f t="shared" si="3"/>
        <v>36</v>
      </c>
      <c r="G66" s="17">
        <v>318</v>
      </c>
      <c r="H66" s="24">
        <v>129</v>
      </c>
      <c r="I66" s="24">
        <v>81</v>
      </c>
      <c r="J66" s="24">
        <v>108</v>
      </c>
    </row>
    <row r="67" s="1" customFormat="1" ht="25" customHeight="1" spans="1:10">
      <c r="A67" s="16" t="s">
        <v>68</v>
      </c>
      <c r="B67" s="17">
        <f t="shared" si="0"/>
        <v>413</v>
      </c>
      <c r="C67" s="17">
        <v>246</v>
      </c>
      <c r="D67" s="17">
        <v>167</v>
      </c>
      <c r="E67" s="23">
        <v>378</v>
      </c>
      <c r="F67" s="17">
        <f t="shared" si="3"/>
        <v>35</v>
      </c>
      <c r="G67" s="17">
        <v>242</v>
      </c>
      <c r="H67" s="24">
        <v>106</v>
      </c>
      <c r="I67" s="24">
        <v>46</v>
      </c>
      <c r="J67" s="24">
        <v>90</v>
      </c>
    </row>
    <row r="68" s="1" customFormat="1" ht="25" customHeight="1" spans="1:10">
      <c r="A68" s="16" t="s">
        <v>69</v>
      </c>
      <c r="B68" s="17">
        <f t="shared" si="0"/>
        <v>368</v>
      </c>
      <c r="C68" s="17">
        <v>231</v>
      </c>
      <c r="D68" s="17">
        <v>137</v>
      </c>
      <c r="E68" s="23">
        <v>367</v>
      </c>
      <c r="F68" s="17">
        <f t="shared" si="3"/>
        <v>1</v>
      </c>
      <c r="G68" s="17">
        <v>141</v>
      </c>
      <c r="H68" s="24">
        <v>87</v>
      </c>
      <c r="I68" s="24">
        <v>54</v>
      </c>
      <c r="J68" s="24"/>
    </row>
    <row r="69" s="1" customFormat="1" ht="25" customHeight="1" spans="1:10">
      <c r="A69" s="16" t="s">
        <v>70</v>
      </c>
      <c r="B69" s="17">
        <f t="shared" si="0"/>
        <v>386</v>
      </c>
      <c r="C69" s="17">
        <v>262</v>
      </c>
      <c r="D69" s="17">
        <v>124</v>
      </c>
      <c r="E69" s="23">
        <v>344</v>
      </c>
      <c r="F69" s="17">
        <f t="shared" si="3"/>
        <v>42</v>
      </c>
      <c r="G69" s="17">
        <v>123</v>
      </c>
      <c r="H69" s="24">
        <v>79</v>
      </c>
      <c r="I69" s="24">
        <v>44</v>
      </c>
      <c r="J69" s="24"/>
    </row>
    <row r="70" s="1" customFormat="1" ht="25" customHeight="1" spans="1:10">
      <c r="A70" s="27" t="s">
        <v>71</v>
      </c>
      <c r="B70" s="17">
        <f t="shared" ref="B70:B109" si="4">C70+D70</f>
        <v>704</v>
      </c>
      <c r="C70" s="17">
        <v>430</v>
      </c>
      <c r="D70" s="17">
        <v>274</v>
      </c>
      <c r="E70" s="23">
        <v>627</v>
      </c>
      <c r="F70" s="17">
        <f t="shared" si="3"/>
        <v>77</v>
      </c>
      <c r="G70" s="17">
        <v>266</v>
      </c>
      <c r="H70" s="24">
        <v>174</v>
      </c>
      <c r="I70" s="24">
        <v>92</v>
      </c>
      <c r="J70" s="24"/>
    </row>
    <row r="71" s="3" customFormat="1" ht="25" customHeight="1" spans="1:10">
      <c r="A71" s="15" t="s">
        <v>72</v>
      </c>
      <c r="B71" s="14">
        <f t="shared" si="4"/>
        <v>5072</v>
      </c>
      <c r="C71" s="14">
        <v>3193</v>
      </c>
      <c r="D71" s="14">
        <v>1879</v>
      </c>
      <c r="E71" s="21">
        <f>SUM(E72:E82)</f>
        <v>5259</v>
      </c>
      <c r="F71" s="14">
        <f t="shared" ref="F71:F109" si="5">C71+D71-E71</f>
        <v>-187</v>
      </c>
      <c r="G71" s="14">
        <v>3705</v>
      </c>
      <c r="H71" s="22">
        <v>1195</v>
      </c>
      <c r="I71" s="22">
        <v>944</v>
      </c>
      <c r="J71" s="22">
        <v>1566</v>
      </c>
    </row>
    <row r="72" s="1" customFormat="1" ht="25" customHeight="1" spans="1:10">
      <c r="A72" s="16" t="s">
        <v>16</v>
      </c>
      <c r="B72" s="17">
        <f t="shared" si="4"/>
        <v>0</v>
      </c>
      <c r="C72" s="17">
        <v>0</v>
      </c>
      <c r="D72" s="17">
        <v>0</v>
      </c>
      <c r="E72" s="23">
        <v>11</v>
      </c>
      <c r="F72" s="17">
        <f t="shared" si="5"/>
        <v>-11</v>
      </c>
      <c r="G72" s="17">
        <v>0</v>
      </c>
      <c r="H72" s="24">
        <v>0</v>
      </c>
      <c r="I72" s="24">
        <v>0</v>
      </c>
      <c r="J72" s="24"/>
    </row>
    <row r="73" s="1" customFormat="1" ht="25" customHeight="1" spans="1:10">
      <c r="A73" s="16" t="s">
        <v>73</v>
      </c>
      <c r="B73" s="17">
        <f t="shared" si="4"/>
        <v>334</v>
      </c>
      <c r="C73" s="17">
        <v>279</v>
      </c>
      <c r="D73" s="17">
        <v>55</v>
      </c>
      <c r="E73" s="23">
        <v>255</v>
      </c>
      <c r="F73" s="17">
        <f t="shared" si="5"/>
        <v>79</v>
      </c>
      <c r="G73" s="17">
        <v>57</v>
      </c>
      <c r="H73" s="24">
        <v>35</v>
      </c>
      <c r="I73" s="24">
        <v>22</v>
      </c>
      <c r="J73" s="24"/>
    </row>
    <row r="74" s="1" customFormat="1" ht="25" customHeight="1" spans="1:10">
      <c r="A74" s="16" t="s">
        <v>74</v>
      </c>
      <c r="B74" s="17">
        <f t="shared" si="4"/>
        <v>310</v>
      </c>
      <c r="C74" s="17">
        <v>188</v>
      </c>
      <c r="D74" s="17">
        <v>122</v>
      </c>
      <c r="E74" s="23">
        <v>364</v>
      </c>
      <c r="F74" s="17">
        <f t="shared" si="5"/>
        <v>-54</v>
      </c>
      <c r="G74" s="17">
        <v>381</v>
      </c>
      <c r="H74" s="24">
        <v>78</v>
      </c>
      <c r="I74" s="24">
        <v>87</v>
      </c>
      <c r="J74" s="24">
        <v>216</v>
      </c>
    </row>
    <row r="75" s="1" customFormat="1" ht="25" customHeight="1" spans="1:10">
      <c r="A75" s="16" t="s">
        <v>75</v>
      </c>
      <c r="B75" s="17">
        <f t="shared" si="4"/>
        <v>421</v>
      </c>
      <c r="C75" s="17">
        <v>279</v>
      </c>
      <c r="D75" s="17">
        <v>142</v>
      </c>
      <c r="E75" s="23">
        <v>524</v>
      </c>
      <c r="F75" s="17">
        <f t="shared" si="5"/>
        <v>-103</v>
      </c>
      <c r="G75" s="17">
        <v>425</v>
      </c>
      <c r="H75" s="24">
        <v>90</v>
      </c>
      <c r="I75" s="24">
        <v>119</v>
      </c>
      <c r="J75" s="24">
        <v>216</v>
      </c>
    </row>
    <row r="76" s="1" customFormat="1" ht="25" customHeight="1" spans="1:10">
      <c r="A76" s="16" t="s">
        <v>76</v>
      </c>
      <c r="B76" s="17">
        <f t="shared" si="4"/>
        <v>836</v>
      </c>
      <c r="C76" s="17">
        <v>478</v>
      </c>
      <c r="D76" s="17">
        <v>358</v>
      </c>
      <c r="E76" s="23">
        <v>769</v>
      </c>
      <c r="F76" s="17">
        <f t="shared" si="5"/>
        <v>67</v>
      </c>
      <c r="G76" s="17">
        <v>610</v>
      </c>
      <c r="H76" s="24">
        <v>228</v>
      </c>
      <c r="I76" s="24">
        <v>166</v>
      </c>
      <c r="J76" s="24">
        <v>216</v>
      </c>
    </row>
    <row r="77" s="1" customFormat="1" ht="25" customHeight="1" spans="1:10">
      <c r="A77" s="16" t="s">
        <v>77</v>
      </c>
      <c r="B77" s="17">
        <f t="shared" si="4"/>
        <v>474</v>
      </c>
      <c r="C77" s="17">
        <v>263</v>
      </c>
      <c r="D77" s="17">
        <v>211</v>
      </c>
      <c r="E77" s="23">
        <v>491</v>
      </c>
      <c r="F77" s="17">
        <f t="shared" si="5"/>
        <v>-17</v>
      </c>
      <c r="G77" s="17">
        <v>456</v>
      </c>
      <c r="H77" s="24">
        <v>134</v>
      </c>
      <c r="I77" s="24">
        <v>106</v>
      </c>
      <c r="J77" s="24">
        <v>216</v>
      </c>
    </row>
    <row r="78" s="1" customFormat="1" ht="25" customHeight="1" spans="1:10">
      <c r="A78" s="16" t="s">
        <v>78</v>
      </c>
      <c r="B78" s="17">
        <f t="shared" si="4"/>
        <v>313</v>
      </c>
      <c r="C78" s="17">
        <v>178</v>
      </c>
      <c r="D78" s="17">
        <v>135</v>
      </c>
      <c r="E78" s="23">
        <v>362</v>
      </c>
      <c r="F78" s="17">
        <f t="shared" si="5"/>
        <v>-49</v>
      </c>
      <c r="G78" s="17">
        <v>266</v>
      </c>
      <c r="H78" s="24">
        <v>86</v>
      </c>
      <c r="I78" s="24">
        <v>72</v>
      </c>
      <c r="J78" s="24">
        <v>108</v>
      </c>
    </row>
    <row r="79" s="1" customFormat="1" ht="25" customHeight="1" spans="1:10">
      <c r="A79" s="16" t="s">
        <v>79</v>
      </c>
      <c r="B79" s="17">
        <f t="shared" si="4"/>
        <v>634</v>
      </c>
      <c r="C79" s="17">
        <v>389</v>
      </c>
      <c r="D79" s="17">
        <v>245</v>
      </c>
      <c r="E79" s="23">
        <v>672</v>
      </c>
      <c r="F79" s="17">
        <f t="shared" si="5"/>
        <v>-38</v>
      </c>
      <c r="G79" s="17">
        <v>346</v>
      </c>
      <c r="H79" s="24">
        <v>156</v>
      </c>
      <c r="I79" s="24">
        <v>100</v>
      </c>
      <c r="J79" s="24">
        <v>90</v>
      </c>
    </row>
    <row r="80" s="1" customFormat="1" ht="25" customHeight="1" spans="1:10">
      <c r="A80" s="16" t="s">
        <v>80</v>
      </c>
      <c r="B80" s="17">
        <f t="shared" si="4"/>
        <v>623</v>
      </c>
      <c r="C80" s="17">
        <v>412</v>
      </c>
      <c r="D80" s="17">
        <v>211</v>
      </c>
      <c r="E80" s="23">
        <v>655</v>
      </c>
      <c r="F80" s="17">
        <f t="shared" si="5"/>
        <v>-32</v>
      </c>
      <c r="G80" s="17">
        <v>558</v>
      </c>
      <c r="H80" s="24">
        <v>134</v>
      </c>
      <c r="I80" s="24">
        <v>100</v>
      </c>
      <c r="J80" s="24">
        <v>324</v>
      </c>
    </row>
    <row r="81" s="1" customFormat="1" ht="25" customHeight="1" spans="1:10">
      <c r="A81" s="16" t="s">
        <v>81</v>
      </c>
      <c r="B81" s="17">
        <f t="shared" si="4"/>
        <v>453</v>
      </c>
      <c r="C81" s="17">
        <v>308</v>
      </c>
      <c r="D81" s="17">
        <v>145</v>
      </c>
      <c r="E81" s="23">
        <v>458</v>
      </c>
      <c r="F81" s="17">
        <f t="shared" si="5"/>
        <v>-5</v>
      </c>
      <c r="G81" s="17">
        <v>322</v>
      </c>
      <c r="H81" s="24">
        <v>92</v>
      </c>
      <c r="I81" s="24">
        <v>50</v>
      </c>
      <c r="J81" s="24">
        <v>180</v>
      </c>
    </row>
    <row r="82" s="1" customFormat="1" ht="25" customHeight="1" spans="1:10">
      <c r="A82" s="27" t="s">
        <v>82</v>
      </c>
      <c r="B82" s="17">
        <f t="shared" si="4"/>
        <v>674</v>
      </c>
      <c r="C82" s="17">
        <v>419</v>
      </c>
      <c r="D82" s="17">
        <v>255</v>
      </c>
      <c r="E82" s="23">
        <v>698</v>
      </c>
      <c r="F82" s="17">
        <f t="shared" si="5"/>
        <v>-24</v>
      </c>
      <c r="G82" s="17">
        <v>284</v>
      </c>
      <c r="H82" s="24">
        <v>162</v>
      </c>
      <c r="I82" s="24">
        <v>122</v>
      </c>
      <c r="J82" s="24"/>
    </row>
    <row r="83" s="2" customFormat="1" ht="25" customHeight="1" spans="1:10">
      <c r="A83" s="15" t="s">
        <v>83</v>
      </c>
      <c r="B83" s="14">
        <f t="shared" si="4"/>
        <v>1995</v>
      </c>
      <c r="C83" s="14">
        <v>1303</v>
      </c>
      <c r="D83" s="14">
        <v>692</v>
      </c>
      <c r="E83" s="21">
        <f>SUM(E84:E90)</f>
        <v>1986</v>
      </c>
      <c r="F83" s="14">
        <f t="shared" si="5"/>
        <v>9</v>
      </c>
      <c r="G83" s="14">
        <v>1450</v>
      </c>
      <c r="H83" s="22">
        <v>441</v>
      </c>
      <c r="I83" s="22">
        <v>253</v>
      </c>
      <c r="J83" s="22">
        <v>756</v>
      </c>
    </row>
    <row r="84" s="1" customFormat="1" ht="25" hidden="1" customHeight="1" spans="1:10">
      <c r="A84" s="28" t="s">
        <v>84</v>
      </c>
      <c r="B84" s="17">
        <f t="shared" si="4"/>
        <v>0</v>
      </c>
      <c r="C84" s="17">
        <v>0</v>
      </c>
      <c r="D84" s="17">
        <v>0</v>
      </c>
      <c r="E84" s="23"/>
      <c r="F84" s="17">
        <f t="shared" si="5"/>
        <v>0</v>
      </c>
      <c r="G84" s="17">
        <v>0</v>
      </c>
      <c r="H84" s="24">
        <v>0</v>
      </c>
      <c r="I84" s="24">
        <v>0</v>
      </c>
      <c r="J84" s="24"/>
    </row>
    <row r="85" s="1" customFormat="1" ht="25" customHeight="1" spans="1:10">
      <c r="A85" s="16" t="s">
        <v>85</v>
      </c>
      <c r="B85" s="17">
        <f t="shared" si="4"/>
        <v>388</v>
      </c>
      <c r="C85" s="17">
        <v>279</v>
      </c>
      <c r="D85" s="17">
        <v>109</v>
      </c>
      <c r="E85" s="23">
        <v>351</v>
      </c>
      <c r="F85" s="17">
        <f t="shared" si="5"/>
        <v>37</v>
      </c>
      <c r="G85" s="17">
        <v>102</v>
      </c>
      <c r="H85" s="24">
        <v>69</v>
      </c>
      <c r="I85" s="24">
        <v>33</v>
      </c>
      <c r="J85" s="24"/>
    </row>
    <row r="86" s="1" customFormat="1" ht="25" customHeight="1" spans="1:10">
      <c r="A86" s="16" t="s">
        <v>86</v>
      </c>
      <c r="B86" s="17">
        <f t="shared" si="4"/>
        <v>221</v>
      </c>
      <c r="C86" s="17">
        <v>154</v>
      </c>
      <c r="D86" s="17">
        <v>67</v>
      </c>
      <c r="E86" s="23">
        <v>233</v>
      </c>
      <c r="F86" s="17">
        <f t="shared" si="5"/>
        <v>-12</v>
      </c>
      <c r="G86" s="17">
        <v>65</v>
      </c>
      <c r="H86" s="24">
        <v>43</v>
      </c>
      <c r="I86" s="24">
        <v>22</v>
      </c>
      <c r="J86" s="24"/>
    </row>
    <row r="87" s="1" customFormat="1" ht="25" customHeight="1" spans="1:10">
      <c r="A87" s="16" t="s">
        <v>87</v>
      </c>
      <c r="B87" s="17">
        <f t="shared" si="4"/>
        <v>354</v>
      </c>
      <c r="C87" s="17">
        <v>246</v>
      </c>
      <c r="D87" s="17">
        <v>108</v>
      </c>
      <c r="E87" s="23">
        <v>316</v>
      </c>
      <c r="F87" s="17">
        <f t="shared" si="5"/>
        <v>38</v>
      </c>
      <c r="G87" s="17">
        <v>103</v>
      </c>
      <c r="H87" s="24">
        <v>69</v>
      </c>
      <c r="I87" s="24">
        <v>34</v>
      </c>
      <c r="J87" s="24"/>
    </row>
    <row r="88" s="1" customFormat="1" ht="25" customHeight="1" spans="1:10">
      <c r="A88" s="16" t="s">
        <v>88</v>
      </c>
      <c r="B88" s="17">
        <f t="shared" si="4"/>
        <v>341</v>
      </c>
      <c r="C88" s="17">
        <v>188</v>
      </c>
      <c r="D88" s="17">
        <v>153</v>
      </c>
      <c r="E88" s="23">
        <v>361</v>
      </c>
      <c r="F88" s="17">
        <f t="shared" si="5"/>
        <v>-20</v>
      </c>
      <c r="G88" s="17">
        <v>255</v>
      </c>
      <c r="H88" s="24">
        <v>97</v>
      </c>
      <c r="I88" s="24">
        <v>50</v>
      </c>
      <c r="J88" s="24">
        <v>108</v>
      </c>
    </row>
    <row r="89" s="1" customFormat="1" ht="25" customHeight="1" spans="1:10">
      <c r="A89" s="29" t="s">
        <v>89</v>
      </c>
      <c r="B89" s="17">
        <f t="shared" si="4"/>
        <v>404</v>
      </c>
      <c r="C89" s="17">
        <v>243</v>
      </c>
      <c r="D89" s="17">
        <v>161</v>
      </c>
      <c r="E89" s="23">
        <v>372</v>
      </c>
      <c r="F89" s="17">
        <f t="shared" si="5"/>
        <v>32</v>
      </c>
      <c r="G89" s="17">
        <v>380</v>
      </c>
      <c r="H89" s="24">
        <v>103</v>
      </c>
      <c r="I89" s="24">
        <v>61</v>
      </c>
      <c r="J89" s="24">
        <v>216</v>
      </c>
    </row>
    <row r="90" s="1" customFormat="1" ht="25" customHeight="1" spans="1:10">
      <c r="A90" s="16" t="s">
        <v>90</v>
      </c>
      <c r="B90" s="17">
        <f t="shared" si="4"/>
        <v>287</v>
      </c>
      <c r="C90" s="17">
        <v>193</v>
      </c>
      <c r="D90" s="17">
        <v>94</v>
      </c>
      <c r="E90" s="23">
        <v>353</v>
      </c>
      <c r="F90" s="17">
        <f t="shared" si="5"/>
        <v>-66</v>
      </c>
      <c r="G90" s="17">
        <v>545</v>
      </c>
      <c r="H90" s="24">
        <v>60</v>
      </c>
      <c r="I90" s="24">
        <v>53</v>
      </c>
      <c r="J90" s="24">
        <v>432</v>
      </c>
    </row>
    <row r="91" s="2" customFormat="1" ht="25" customHeight="1" spans="1:10">
      <c r="A91" s="15" t="s">
        <v>91</v>
      </c>
      <c r="B91" s="14">
        <f t="shared" si="4"/>
        <v>3050</v>
      </c>
      <c r="C91" s="14">
        <v>1844</v>
      </c>
      <c r="D91" s="14">
        <v>1206</v>
      </c>
      <c r="E91" s="21">
        <f>SUM(E92:E100)</f>
        <v>3353</v>
      </c>
      <c r="F91" s="14">
        <f t="shared" si="5"/>
        <v>-303</v>
      </c>
      <c r="G91" s="14">
        <v>2517</v>
      </c>
      <c r="H91" s="22">
        <v>768</v>
      </c>
      <c r="I91" s="22">
        <v>561</v>
      </c>
      <c r="J91" s="22">
        <v>1188</v>
      </c>
    </row>
    <row r="92" s="1" customFormat="1" ht="25" hidden="1" customHeight="1" spans="1:10">
      <c r="A92" s="28" t="s">
        <v>92</v>
      </c>
      <c r="B92" s="17">
        <f t="shared" si="4"/>
        <v>0</v>
      </c>
      <c r="C92" s="17">
        <v>0</v>
      </c>
      <c r="D92" s="17">
        <v>0</v>
      </c>
      <c r="E92" s="23"/>
      <c r="F92" s="17">
        <f t="shared" si="5"/>
        <v>0</v>
      </c>
      <c r="G92" s="17">
        <v>0</v>
      </c>
      <c r="H92" s="24">
        <v>0</v>
      </c>
      <c r="I92" s="24">
        <v>0</v>
      </c>
      <c r="J92" s="24"/>
    </row>
    <row r="93" s="1" customFormat="1" ht="25" customHeight="1" spans="1:10">
      <c r="A93" s="16" t="s">
        <v>93</v>
      </c>
      <c r="B93" s="17">
        <f t="shared" si="4"/>
        <v>638</v>
      </c>
      <c r="C93" s="17">
        <v>405</v>
      </c>
      <c r="D93" s="17">
        <v>233</v>
      </c>
      <c r="E93" s="23">
        <v>487</v>
      </c>
      <c r="F93" s="17">
        <f t="shared" si="5"/>
        <v>151</v>
      </c>
      <c r="G93" s="17">
        <v>418</v>
      </c>
      <c r="H93" s="24">
        <v>148</v>
      </c>
      <c r="I93" s="24">
        <v>54</v>
      </c>
      <c r="J93" s="24">
        <v>216</v>
      </c>
    </row>
    <row r="94" s="1" customFormat="1" ht="25" customHeight="1" spans="1:10">
      <c r="A94" s="16" t="s">
        <v>94</v>
      </c>
      <c r="B94" s="17">
        <f t="shared" si="4"/>
        <v>429</v>
      </c>
      <c r="C94" s="17">
        <v>247</v>
      </c>
      <c r="D94" s="17">
        <v>182</v>
      </c>
      <c r="E94" s="23">
        <v>478</v>
      </c>
      <c r="F94" s="17">
        <f t="shared" si="5"/>
        <v>-49</v>
      </c>
      <c r="G94" s="17">
        <v>443</v>
      </c>
      <c r="H94" s="24">
        <v>116</v>
      </c>
      <c r="I94" s="24">
        <v>111</v>
      </c>
      <c r="J94" s="24">
        <v>216</v>
      </c>
    </row>
    <row r="95" s="1" customFormat="1" ht="25" customHeight="1" spans="1:10">
      <c r="A95" s="16" t="s">
        <v>95</v>
      </c>
      <c r="B95" s="17">
        <f t="shared" si="4"/>
        <v>427</v>
      </c>
      <c r="C95" s="17">
        <v>242</v>
      </c>
      <c r="D95" s="17">
        <v>185</v>
      </c>
      <c r="E95" s="23">
        <v>455</v>
      </c>
      <c r="F95" s="17">
        <f t="shared" si="5"/>
        <v>-28</v>
      </c>
      <c r="G95" s="17">
        <v>435</v>
      </c>
      <c r="H95" s="24">
        <v>118</v>
      </c>
      <c r="I95" s="24">
        <v>101</v>
      </c>
      <c r="J95" s="24">
        <v>216</v>
      </c>
    </row>
    <row r="96" s="1" customFormat="1" ht="25" customHeight="1" spans="1:10">
      <c r="A96" s="16" t="s">
        <v>96</v>
      </c>
      <c r="B96" s="17">
        <f t="shared" si="4"/>
        <v>583</v>
      </c>
      <c r="C96" s="17">
        <v>358</v>
      </c>
      <c r="D96" s="17">
        <v>225</v>
      </c>
      <c r="E96" s="23">
        <v>730</v>
      </c>
      <c r="F96" s="17">
        <f t="shared" si="5"/>
        <v>-147</v>
      </c>
      <c r="G96" s="17">
        <v>444</v>
      </c>
      <c r="H96" s="24">
        <v>143</v>
      </c>
      <c r="I96" s="24">
        <v>85</v>
      </c>
      <c r="J96" s="24">
        <v>216</v>
      </c>
    </row>
    <row r="97" s="1" customFormat="1" ht="25" customHeight="1" spans="1:10">
      <c r="A97" s="16" t="s">
        <v>97</v>
      </c>
      <c r="B97" s="17">
        <f t="shared" si="4"/>
        <v>241</v>
      </c>
      <c r="C97" s="17">
        <v>149</v>
      </c>
      <c r="D97" s="17">
        <v>92</v>
      </c>
      <c r="E97" s="23">
        <v>333</v>
      </c>
      <c r="F97" s="17">
        <f t="shared" si="5"/>
        <v>-92</v>
      </c>
      <c r="G97" s="17">
        <v>106</v>
      </c>
      <c r="H97" s="24">
        <v>59</v>
      </c>
      <c r="I97" s="24">
        <v>47</v>
      </c>
      <c r="J97" s="24"/>
    </row>
    <row r="98" s="1" customFormat="1" ht="25" customHeight="1" spans="1:10">
      <c r="A98" s="16" t="s">
        <v>98</v>
      </c>
      <c r="B98" s="17">
        <f t="shared" si="4"/>
        <v>302</v>
      </c>
      <c r="C98" s="17">
        <v>191</v>
      </c>
      <c r="D98" s="17">
        <v>111</v>
      </c>
      <c r="E98" s="23">
        <v>368</v>
      </c>
      <c r="F98" s="17">
        <f t="shared" si="5"/>
        <v>-66</v>
      </c>
      <c r="G98" s="17">
        <v>363</v>
      </c>
      <c r="H98" s="24">
        <v>71</v>
      </c>
      <c r="I98" s="24">
        <v>76</v>
      </c>
      <c r="J98" s="24">
        <v>216</v>
      </c>
    </row>
    <row r="99" s="1" customFormat="1" ht="25" customHeight="1" spans="1:10">
      <c r="A99" s="16" t="s">
        <v>99</v>
      </c>
      <c r="B99" s="17">
        <f t="shared" si="4"/>
        <v>248</v>
      </c>
      <c r="C99" s="17">
        <v>149</v>
      </c>
      <c r="D99" s="17">
        <v>99</v>
      </c>
      <c r="E99" s="23">
        <v>286</v>
      </c>
      <c r="F99" s="17">
        <f t="shared" si="5"/>
        <v>-38</v>
      </c>
      <c r="G99" s="17">
        <v>110</v>
      </c>
      <c r="H99" s="24">
        <v>63</v>
      </c>
      <c r="I99" s="24">
        <v>47</v>
      </c>
      <c r="J99" s="24"/>
    </row>
    <row r="100" s="1" customFormat="1" ht="25" customHeight="1" spans="1:10">
      <c r="A100" s="16" t="s">
        <v>100</v>
      </c>
      <c r="B100" s="17">
        <f t="shared" si="4"/>
        <v>182</v>
      </c>
      <c r="C100" s="17">
        <v>103</v>
      </c>
      <c r="D100" s="17">
        <v>79</v>
      </c>
      <c r="E100" s="23">
        <v>216</v>
      </c>
      <c r="F100" s="17">
        <f t="shared" si="5"/>
        <v>-34</v>
      </c>
      <c r="G100" s="17">
        <v>198</v>
      </c>
      <c r="H100" s="24">
        <v>50</v>
      </c>
      <c r="I100" s="24">
        <v>40</v>
      </c>
      <c r="J100" s="24">
        <v>108</v>
      </c>
    </row>
    <row r="101" s="2" customFormat="1" ht="25" customHeight="1" spans="1:10">
      <c r="A101" s="15" t="s">
        <v>101</v>
      </c>
      <c r="B101" s="14">
        <f t="shared" si="4"/>
        <v>1721</v>
      </c>
      <c r="C101" s="14">
        <v>1065</v>
      </c>
      <c r="D101" s="14">
        <v>656</v>
      </c>
      <c r="E101" s="21">
        <f>SUM(E102:E105)</f>
        <v>1578</v>
      </c>
      <c r="F101" s="14">
        <f t="shared" si="5"/>
        <v>143</v>
      </c>
      <c r="G101" s="14">
        <v>746</v>
      </c>
      <c r="H101" s="22">
        <v>418</v>
      </c>
      <c r="I101" s="22">
        <v>238</v>
      </c>
      <c r="J101" s="22">
        <v>90</v>
      </c>
    </row>
    <row r="102" s="1" customFormat="1" ht="25" hidden="1" customHeight="1" spans="1:10">
      <c r="A102" s="28" t="s">
        <v>84</v>
      </c>
      <c r="B102" s="17">
        <f t="shared" si="4"/>
        <v>0</v>
      </c>
      <c r="C102" s="17">
        <v>0</v>
      </c>
      <c r="D102" s="17">
        <v>0</v>
      </c>
      <c r="E102" s="23"/>
      <c r="F102" s="17">
        <f t="shared" si="5"/>
        <v>0</v>
      </c>
      <c r="G102" s="17">
        <v>0</v>
      </c>
      <c r="H102" s="24">
        <v>0</v>
      </c>
      <c r="I102" s="24">
        <v>0</v>
      </c>
      <c r="J102" s="24"/>
    </row>
    <row r="103" s="4" customFormat="1" ht="25" customHeight="1" spans="1:10">
      <c r="A103" s="27" t="s">
        <v>102</v>
      </c>
      <c r="B103" s="17">
        <f t="shared" si="4"/>
        <v>464</v>
      </c>
      <c r="C103" s="17">
        <v>336</v>
      </c>
      <c r="D103" s="17">
        <v>128</v>
      </c>
      <c r="E103" s="23">
        <v>380</v>
      </c>
      <c r="F103" s="17">
        <f t="shared" si="5"/>
        <v>84</v>
      </c>
      <c r="G103" s="17">
        <v>128</v>
      </c>
      <c r="H103" s="24">
        <v>82</v>
      </c>
      <c r="I103" s="24">
        <v>46</v>
      </c>
      <c r="J103" s="24"/>
    </row>
    <row r="104" s="4" customFormat="1" ht="25" customHeight="1" spans="1:10">
      <c r="A104" s="27" t="s">
        <v>103</v>
      </c>
      <c r="B104" s="17">
        <f t="shared" si="4"/>
        <v>652</v>
      </c>
      <c r="C104" s="17">
        <v>391</v>
      </c>
      <c r="D104" s="17">
        <v>261</v>
      </c>
      <c r="E104" s="23">
        <v>585</v>
      </c>
      <c r="F104" s="17">
        <f t="shared" si="5"/>
        <v>67</v>
      </c>
      <c r="G104" s="17">
        <v>353</v>
      </c>
      <c r="H104" s="24">
        <v>166</v>
      </c>
      <c r="I104" s="24">
        <v>97</v>
      </c>
      <c r="J104" s="24">
        <v>90</v>
      </c>
    </row>
    <row r="105" s="4" customFormat="1" ht="25" customHeight="1" spans="1:10">
      <c r="A105" s="27" t="s">
        <v>104</v>
      </c>
      <c r="B105" s="17">
        <f t="shared" si="4"/>
        <v>605</v>
      </c>
      <c r="C105" s="17">
        <v>338</v>
      </c>
      <c r="D105" s="17">
        <v>267</v>
      </c>
      <c r="E105" s="23">
        <v>613</v>
      </c>
      <c r="F105" s="17">
        <f t="shared" si="5"/>
        <v>-8</v>
      </c>
      <c r="G105" s="17">
        <v>265</v>
      </c>
      <c r="H105" s="24">
        <v>170</v>
      </c>
      <c r="I105" s="24">
        <v>95</v>
      </c>
      <c r="J105" s="24"/>
    </row>
    <row r="106" s="1" customFormat="1" ht="25" customHeight="1" spans="1:10">
      <c r="A106" s="15" t="s">
        <v>105</v>
      </c>
      <c r="B106" s="14">
        <f t="shared" si="4"/>
        <v>958</v>
      </c>
      <c r="C106" s="14">
        <v>592</v>
      </c>
      <c r="D106" s="14">
        <v>366</v>
      </c>
      <c r="E106" s="21">
        <v>873</v>
      </c>
      <c r="F106" s="14">
        <f t="shared" si="5"/>
        <v>85</v>
      </c>
      <c r="G106" s="14">
        <v>387</v>
      </c>
      <c r="H106" s="22">
        <v>233</v>
      </c>
      <c r="I106" s="22">
        <v>154</v>
      </c>
      <c r="J106" s="22"/>
    </row>
    <row r="107" s="1" customFormat="1" ht="25" customHeight="1" spans="1:10">
      <c r="A107" s="15" t="s">
        <v>106</v>
      </c>
      <c r="B107" s="14">
        <f t="shared" si="4"/>
        <v>1046</v>
      </c>
      <c r="C107" s="14">
        <v>633</v>
      </c>
      <c r="D107" s="14">
        <v>413</v>
      </c>
      <c r="E107" s="21">
        <v>1068</v>
      </c>
      <c r="F107" s="14">
        <f t="shared" si="5"/>
        <v>-22</v>
      </c>
      <c r="G107" s="14">
        <v>449</v>
      </c>
      <c r="H107" s="22">
        <v>263</v>
      </c>
      <c r="I107" s="22">
        <v>186</v>
      </c>
      <c r="J107" s="22"/>
    </row>
    <row r="108" s="1" customFormat="1" ht="25" customHeight="1" spans="1:10">
      <c r="A108" s="15" t="s">
        <v>107</v>
      </c>
      <c r="B108" s="14">
        <f t="shared" si="4"/>
        <v>693</v>
      </c>
      <c r="C108" s="14">
        <v>485</v>
      </c>
      <c r="D108" s="14">
        <v>208</v>
      </c>
      <c r="E108" s="21">
        <v>641</v>
      </c>
      <c r="F108" s="14">
        <f t="shared" si="5"/>
        <v>52</v>
      </c>
      <c r="G108" s="14">
        <v>407</v>
      </c>
      <c r="H108" s="22">
        <v>132</v>
      </c>
      <c r="I108" s="22">
        <v>95</v>
      </c>
      <c r="J108" s="22">
        <v>180</v>
      </c>
    </row>
    <row r="109" s="1" customFormat="1" ht="25" customHeight="1" spans="1:10">
      <c r="A109" s="15" t="s">
        <v>108</v>
      </c>
      <c r="B109" s="14">
        <f t="shared" si="4"/>
        <v>68</v>
      </c>
      <c r="C109" s="14">
        <v>38</v>
      </c>
      <c r="D109" s="14">
        <v>30</v>
      </c>
      <c r="E109" s="21">
        <v>80</v>
      </c>
      <c r="F109" s="14">
        <f t="shared" si="5"/>
        <v>-12</v>
      </c>
      <c r="G109" s="14">
        <v>145</v>
      </c>
      <c r="H109" s="22">
        <v>19</v>
      </c>
      <c r="I109" s="22">
        <v>18</v>
      </c>
      <c r="J109" s="22">
        <v>108</v>
      </c>
    </row>
  </sheetData>
  <mergeCells count="5">
    <mergeCell ref="A2:J2"/>
    <mergeCell ref="E3:F3"/>
    <mergeCell ref="B4:F4"/>
    <mergeCell ref="G4:J4"/>
    <mergeCell ref="A4:A5"/>
  </mergeCells>
  <printOptions horizontalCentered="1"/>
  <pageMargins left="0.196527777777778" right="0.196527777777778" top="0.590277777777778" bottom="0.590277777777778" header="0.314583333333333" footer="0.196527777777778"/>
  <pageSetup paperSize="9" scale="9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9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2.75"/>
  <cols>
    <col min="1" max="1" width="12.875" style="5" customWidth="1"/>
    <col min="2" max="2" width="11.125" style="5" customWidth="1"/>
    <col min="3" max="3" width="14.875" style="5" customWidth="1"/>
    <col min="4" max="4" width="10.625" style="5" customWidth="1"/>
    <col min="5" max="5" width="10" style="6" customWidth="1"/>
    <col min="6" max="6" width="7.875" style="6" customWidth="1"/>
    <col min="7" max="7" width="9.44166666666667" style="7" customWidth="1"/>
    <col min="8" max="8" width="16.5" style="7" customWidth="1"/>
    <col min="9" max="9" width="9.375" style="7" customWidth="1"/>
    <col min="10" max="10" width="9.5" style="7" customWidth="1"/>
    <col min="11" max="16384" width="9" style="7"/>
  </cols>
  <sheetData>
    <row r="1" ht="22" customHeight="1" spans="1:6">
      <c r="A1" s="8" t="s">
        <v>0</v>
      </c>
      <c r="B1" s="9"/>
      <c r="C1" s="9"/>
      <c r="D1" s="9"/>
      <c r="E1" s="18"/>
      <c r="F1" s="18"/>
    </row>
    <row r="2" ht="30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ht="15" customHeight="1" spans="1:10">
      <c r="A3" s="11"/>
      <c r="B3" s="11"/>
      <c r="C3" s="11"/>
      <c r="D3" s="11"/>
      <c r="E3" s="19"/>
      <c r="F3" s="19"/>
      <c r="J3" s="26" t="s">
        <v>2</v>
      </c>
    </row>
    <row r="4" ht="25" customHeight="1" spans="1:10">
      <c r="A4" s="12" t="s">
        <v>3</v>
      </c>
      <c r="B4" s="12" t="s">
        <v>4</v>
      </c>
      <c r="C4" s="12"/>
      <c r="D4" s="12"/>
      <c r="E4" s="12"/>
      <c r="F4" s="12"/>
      <c r="G4" s="20" t="s">
        <v>5</v>
      </c>
      <c r="H4" s="20"/>
      <c r="I4" s="20"/>
      <c r="J4" s="20"/>
    </row>
    <row r="5" ht="41" customHeight="1" spans="1:10">
      <c r="A5" s="12"/>
      <c r="B5" s="12" t="s">
        <v>14</v>
      </c>
      <c r="C5" s="12" t="s">
        <v>7</v>
      </c>
      <c r="D5" s="12" t="s">
        <v>8</v>
      </c>
      <c r="E5" s="20" t="s">
        <v>9</v>
      </c>
      <c r="F5" s="20" t="s">
        <v>10</v>
      </c>
      <c r="G5" s="20" t="s">
        <v>14</v>
      </c>
      <c r="H5" s="20" t="s">
        <v>11</v>
      </c>
      <c r="I5" s="20" t="s">
        <v>12</v>
      </c>
      <c r="J5" s="20" t="s">
        <v>13</v>
      </c>
    </row>
    <row r="6" s="1" customFormat="1" ht="25" customHeight="1" spans="1:10">
      <c r="A6" s="13" t="s">
        <v>14</v>
      </c>
      <c r="B6" s="14">
        <f>C6+D6</f>
        <v>43686</v>
      </c>
      <c r="C6" s="14">
        <f t="shared" ref="B6:K6" si="0">C7+C13+C17+C26+C35+C46+C55+C56+C62+C71+C83+C91+C101+C106+C107+C108+C109</f>
        <v>29437</v>
      </c>
      <c r="D6" s="14">
        <f t="shared" si="0"/>
        <v>14249</v>
      </c>
      <c r="E6" s="14">
        <f t="shared" si="0"/>
        <v>39275</v>
      </c>
      <c r="F6" s="14">
        <f t="shared" si="0"/>
        <v>4411</v>
      </c>
      <c r="G6" s="14">
        <v>22807</v>
      </c>
      <c r="H6" s="14">
        <f t="shared" si="0"/>
        <v>9074</v>
      </c>
      <c r="I6" s="14">
        <f t="shared" si="0"/>
        <v>6065</v>
      </c>
      <c r="J6" s="14">
        <f t="shared" si="0"/>
        <v>7668</v>
      </c>
    </row>
    <row r="7" s="2" customFormat="1" ht="25" customHeight="1" spans="1:10">
      <c r="A7" s="15" t="s">
        <v>15</v>
      </c>
      <c r="B7" s="14">
        <f t="shared" ref="B7:B38" si="1">C7+D7</f>
        <v>7265</v>
      </c>
      <c r="C7" s="14">
        <v>6048</v>
      </c>
      <c r="D7" s="14">
        <v>1217</v>
      </c>
      <c r="E7" s="21">
        <f>SUM(E8:E12)</f>
        <v>3935</v>
      </c>
      <c r="F7" s="14">
        <f>C7+D7-E7</f>
        <v>3330</v>
      </c>
      <c r="G7" s="17">
        <v>1273</v>
      </c>
      <c r="H7" s="22">
        <v>779</v>
      </c>
      <c r="I7" s="22">
        <v>404</v>
      </c>
      <c r="J7" s="22">
        <v>90</v>
      </c>
    </row>
    <row r="8" s="1" customFormat="1" ht="25" customHeight="1" spans="1:10">
      <c r="A8" s="16" t="s">
        <v>16</v>
      </c>
      <c r="B8" s="17">
        <f t="shared" si="1"/>
        <v>4434</v>
      </c>
      <c r="C8" s="17">
        <v>4156</v>
      </c>
      <c r="D8" s="17">
        <v>278</v>
      </c>
      <c r="E8" s="23">
        <v>1205</v>
      </c>
      <c r="F8" s="17">
        <f t="shared" ref="F8:F39" si="2">C8+D8-E8</f>
        <v>3229</v>
      </c>
      <c r="G8" s="17">
        <v>200</v>
      </c>
      <c r="H8" s="24">
        <v>182</v>
      </c>
      <c r="I8" s="24">
        <v>18</v>
      </c>
      <c r="J8" s="24"/>
    </row>
    <row r="9" s="1" customFormat="1" ht="25" customHeight="1" spans="1:10">
      <c r="A9" s="16" t="s">
        <v>17</v>
      </c>
      <c r="B9" s="17">
        <f t="shared" si="1"/>
        <v>544</v>
      </c>
      <c r="C9" s="17">
        <v>447</v>
      </c>
      <c r="D9" s="17">
        <v>97</v>
      </c>
      <c r="E9" s="23">
        <v>639</v>
      </c>
      <c r="F9" s="17">
        <f t="shared" si="2"/>
        <v>-95</v>
      </c>
      <c r="G9" s="17">
        <v>113</v>
      </c>
      <c r="H9" s="24">
        <v>62</v>
      </c>
      <c r="I9" s="24">
        <v>51</v>
      </c>
      <c r="J9" s="24"/>
    </row>
    <row r="10" s="1" customFormat="1" ht="25" customHeight="1" spans="1:10">
      <c r="A10" s="16" t="s">
        <v>18</v>
      </c>
      <c r="B10" s="17">
        <f t="shared" si="1"/>
        <v>430</v>
      </c>
      <c r="C10" s="17">
        <v>293</v>
      </c>
      <c r="D10" s="17">
        <v>137</v>
      </c>
      <c r="E10" s="23">
        <v>509</v>
      </c>
      <c r="F10" s="17">
        <f t="shared" si="2"/>
        <v>-79</v>
      </c>
      <c r="G10" s="17">
        <v>151</v>
      </c>
      <c r="H10" s="24">
        <v>87</v>
      </c>
      <c r="I10" s="24">
        <v>64</v>
      </c>
      <c r="J10" s="24"/>
    </row>
    <row r="11" s="1" customFormat="1" ht="25" customHeight="1" spans="1:10">
      <c r="A11" s="16" t="s">
        <v>19</v>
      </c>
      <c r="B11" s="17">
        <f t="shared" si="1"/>
        <v>796</v>
      </c>
      <c r="C11" s="17">
        <v>511</v>
      </c>
      <c r="D11" s="17">
        <v>285</v>
      </c>
      <c r="E11" s="23">
        <v>714</v>
      </c>
      <c r="F11" s="17">
        <f t="shared" si="2"/>
        <v>82</v>
      </c>
      <c r="G11" s="17">
        <v>404</v>
      </c>
      <c r="H11" s="24">
        <v>181</v>
      </c>
      <c r="I11" s="24">
        <v>133</v>
      </c>
      <c r="J11" s="24">
        <v>90</v>
      </c>
    </row>
    <row r="12" s="1" customFormat="1" ht="25" customHeight="1" spans="1:10">
      <c r="A12" s="16" t="s">
        <v>20</v>
      </c>
      <c r="B12" s="17">
        <f t="shared" si="1"/>
        <v>1061</v>
      </c>
      <c r="C12" s="17">
        <v>641</v>
      </c>
      <c r="D12" s="17">
        <v>420</v>
      </c>
      <c r="E12" s="23">
        <v>868</v>
      </c>
      <c r="F12" s="17">
        <f t="shared" si="2"/>
        <v>193</v>
      </c>
      <c r="G12" s="17">
        <v>405</v>
      </c>
      <c r="H12" s="24">
        <v>267</v>
      </c>
      <c r="I12" s="24">
        <v>138</v>
      </c>
      <c r="J12" s="24"/>
    </row>
    <row r="13" s="2" customFormat="1" ht="25" customHeight="1" spans="1:10">
      <c r="A13" s="15" t="s">
        <v>21</v>
      </c>
      <c r="B13" s="14">
        <f t="shared" si="1"/>
        <v>1826</v>
      </c>
      <c r="C13" s="14">
        <v>1203</v>
      </c>
      <c r="D13" s="14">
        <v>623</v>
      </c>
      <c r="E13" s="25">
        <f>SUM(E14:E16)</f>
        <v>1473</v>
      </c>
      <c r="F13" s="14">
        <f t="shared" si="2"/>
        <v>353</v>
      </c>
      <c r="G13" s="14">
        <v>922</v>
      </c>
      <c r="H13" s="22">
        <v>397</v>
      </c>
      <c r="I13" s="22">
        <v>219</v>
      </c>
      <c r="J13" s="22">
        <v>306</v>
      </c>
    </row>
    <row r="14" s="1" customFormat="1" ht="25" customHeight="1" spans="1:10">
      <c r="A14" s="16" t="s">
        <v>16</v>
      </c>
      <c r="B14" s="17">
        <f t="shared" si="1"/>
        <v>405</v>
      </c>
      <c r="C14" s="17">
        <v>320</v>
      </c>
      <c r="D14" s="17">
        <v>85</v>
      </c>
      <c r="E14" s="23">
        <v>216</v>
      </c>
      <c r="F14" s="17">
        <f t="shared" si="2"/>
        <v>189</v>
      </c>
      <c r="G14" s="17">
        <v>81</v>
      </c>
      <c r="H14" s="24">
        <v>54</v>
      </c>
      <c r="I14" s="24">
        <v>27</v>
      </c>
      <c r="J14" s="24"/>
    </row>
    <row r="15" s="1" customFormat="1" ht="25" customHeight="1" spans="1:10">
      <c r="A15" s="16" t="s">
        <v>22</v>
      </c>
      <c r="B15" s="17">
        <f t="shared" si="1"/>
        <v>657</v>
      </c>
      <c r="C15" s="17">
        <v>428</v>
      </c>
      <c r="D15" s="17">
        <v>229</v>
      </c>
      <c r="E15" s="23">
        <v>569</v>
      </c>
      <c r="F15" s="17">
        <f t="shared" si="2"/>
        <v>88</v>
      </c>
      <c r="G15" s="17">
        <v>320</v>
      </c>
      <c r="H15" s="24">
        <v>146</v>
      </c>
      <c r="I15" s="24">
        <v>84</v>
      </c>
      <c r="J15" s="24">
        <v>90</v>
      </c>
    </row>
    <row r="16" s="1" customFormat="1" ht="25" customHeight="1" spans="1:10">
      <c r="A16" s="16" t="s">
        <v>23</v>
      </c>
      <c r="B16" s="17">
        <f t="shared" si="1"/>
        <v>764</v>
      </c>
      <c r="C16" s="17">
        <v>455</v>
      </c>
      <c r="D16" s="17">
        <v>309</v>
      </c>
      <c r="E16" s="23">
        <v>688</v>
      </c>
      <c r="F16" s="17">
        <f t="shared" si="2"/>
        <v>76</v>
      </c>
      <c r="G16" s="17">
        <v>521</v>
      </c>
      <c r="H16" s="24">
        <v>197</v>
      </c>
      <c r="I16" s="24">
        <v>108</v>
      </c>
      <c r="J16" s="24">
        <v>216</v>
      </c>
    </row>
    <row r="17" s="2" customFormat="1" ht="25" customHeight="1" spans="1:10">
      <c r="A17" s="15" t="s">
        <v>24</v>
      </c>
      <c r="B17" s="14">
        <f t="shared" si="1"/>
        <v>2644</v>
      </c>
      <c r="C17" s="14">
        <v>1753</v>
      </c>
      <c r="D17" s="14">
        <v>891</v>
      </c>
      <c r="E17" s="25">
        <f>SUM(E18:E25)</f>
        <v>2699</v>
      </c>
      <c r="F17" s="14">
        <f t="shared" si="2"/>
        <v>-55</v>
      </c>
      <c r="G17" s="14">
        <v>2634</v>
      </c>
      <c r="H17" s="22">
        <v>567</v>
      </c>
      <c r="I17" s="22">
        <v>555</v>
      </c>
      <c r="J17" s="22">
        <v>1512</v>
      </c>
    </row>
    <row r="18" s="1" customFormat="1" ht="25" customHeight="1" spans="1:10">
      <c r="A18" s="16" t="s">
        <v>16</v>
      </c>
      <c r="B18" s="17">
        <f t="shared" si="1"/>
        <v>492</v>
      </c>
      <c r="C18" s="17">
        <v>417</v>
      </c>
      <c r="D18" s="17">
        <v>75</v>
      </c>
      <c r="E18" s="23">
        <v>286</v>
      </c>
      <c r="F18" s="17">
        <f t="shared" si="2"/>
        <v>206</v>
      </c>
      <c r="G18" s="17">
        <v>77</v>
      </c>
      <c r="H18" s="24">
        <v>48</v>
      </c>
      <c r="I18" s="24">
        <v>29</v>
      </c>
      <c r="J18" s="24"/>
    </row>
    <row r="19" s="1" customFormat="1" ht="25" customHeight="1" spans="1:10">
      <c r="A19" s="16" t="s">
        <v>25</v>
      </c>
      <c r="B19" s="17">
        <f t="shared" si="1"/>
        <v>456</v>
      </c>
      <c r="C19" s="17">
        <v>264</v>
      </c>
      <c r="D19" s="17">
        <v>192</v>
      </c>
      <c r="E19" s="23">
        <v>435</v>
      </c>
      <c r="F19" s="17">
        <f t="shared" si="2"/>
        <v>21</v>
      </c>
      <c r="G19" s="17">
        <v>442</v>
      </c>
      <c r="H19" s="24">
        <v>122</v>
      </c>
      <c r="I19" s="24">
        <v>104</v>
      </c>
      <c r="J19" s="24">
        <v>216</v>
      </c>
    </row>
    <row r="20" s="1" customFormat="1" ht="25" customHeight="1" spans="1:10">
      <c r="A20" s="16" t="s">
        <v>26</v>
      </c>
      <c r="B20" s="17">
        <f t="shared" si="1"/>
        <v>289</v>
      </c>
      <c r="C20" s="17">
        <v>194</v>
      </c>
      <c r="D20" s="17">
        <v>95</v>
      </c>
      <c r="E20" s="23">
        <v>326</v>
      </c>
      <c r="F20" s="17">
        <f t="shared" si="2"/>
        <v>-37</v>
      </c>
      <c r="G20" s="17">
        <v>232</v>
      </c>
      <c r="H20" s="24">
        <v>60</v>
      </c>
      <c r="I20" s="24">
        <v>64</v>
      </c>
      <c r="J20" s="24">
        <v>108</v>
      </c>
    </row>
    <row r="21" s="1" customFormat="1" ht="25" customHeight="1" spans="1:10">
      <c r="A21" s="16" t="s">
        <v>27</v>
      </c>
      <c r="B21" s="17">
        <f t="shared" si="1"/>
        <v>37</v>
      </c>
      <c r="C21" s="17">
        <v>24</v>
      </c>
      <c r="D21" s="17">
        <v>13</v>
      </c>
      <c r="E21" s="23">
        <v>84</v>
      </c>
      <c r="F21" s="17">
        <f t="shared" si="2"/>
        <v>-47</v>
      </c>
      <c r="G21" s="17">
        <v>17</v>
      </c>
      <c r="H21" s="24">
        <v>8</v>
      </c>
      <c r="I21" s="24">
        <v>9</v>
      </c>
      <c r="J21" s="24"/>
    </row>
    <row r="22" s="1" customFormat="1" ht="25" customHeight="1" spans="1:10">
      <c r="A22" s="16" t="s">
        <v>28</v>
      </c>
      <c r="B22" s="17">
        <f t="shared" si="1"/>
        <v>380</v>
      </c>
      <c r="C22" s="17">
        <v>225</v>
      </c>
      <c r="D22" s="17">
        <v>155</v>
      </c>
      <c r="E22" s="23">
        <v>431</v>
      </c>
      <c r="F22" s="17">
        <f t="shared" si="2"/>
        <v>-51</v>
      </c>
      <c r="G22" s="17">
        <v>520</v>
      </c>
      <c r="H22" s="24">
        <v>99</v>
      </c>
      <c r="I22" s="24">
        <v>97</v>
      </c>
      <c r="J22" s="24">
        <v>324</v>
      </c>
    </row>
    <row r="23" s="1" customFormat="1" ht="25" customHeight="1" spans="1:10">
      <c r="A23" s="16" t="s">
        <v>29</v>
      </c>
      <c r="B23" s="17">
        <f t="shared" si="1"/>
        <v>288</v>
      </c>
      <c r="C23" s="17">
        <v>205</v>
      </c>
      <c r="D23" s="17">
        <v>83</v>
      </c>
      <c r="E23" s="23">
        <v>366</v>
      </c>
      <c r="F23" s="17">
        <f t="shared" si="2"/>
        <v>-78</v>
      </c>
      <c r="G23" s="17">
        <v>232</v>
      </c>
      <c r="H23" s="24">
        <v>53</v>
      </c>
      <c r="I23" s="24">
        <v>71</v>
      </c>
      <c r="J23" s="24">
        <v>108</v>
      </c>
    </row>
    <row r="24" s="1" customFormat="1" ht="25" customHeight="1" spans="1:10">
      <c r="A24" s="16" t="s">
        <v>30</v>
      </c>
      <c r="B24" s="17">
        <f t="shared" si="1"/>
        <v>340</v>
      </c>
      <c r="C24" s="17">
        <v>197</v>
      </c>
      <c r="D24" s="17">
        <v>143</v>
      </c>
      <c r="E24" s="23">
        <v>369</v>
      </c>
      <c r="F24" s="17">
        <f t="shared" si="2"/>
        <v>-29</v>
      </c>
      <c r="G24" s="17">
        <v>506</v>
      </c>
      <c r="H24" s="24">
        <v>91</v>
      </c>
      <c r="I24" s="24">
        <v>91</v>
      </c>
      <c r="J24" s="24">
        <v>324</v>
      </c>
    </row>
    <row r="25" s="1" customFormat="1" ht="25" customHeight="1" spans="1:10">
      <c r="A25" s="16" t="s">
        <v>31</v>
      </c>
      <c r="B25" s="17">
        <f t="shared" si="1"/>
        <v>362</v>
      </c>
      <c r="C25" s="17">
        <v>227</v>
      </c>
      <c r="D25" s="17">
        <v>135</v>
      </c>
      <c r="E25" s="23">
        <v>402</v>
      </c>
      <c r="F25" s="17">
        <f t="shared" si="2"/>
        <v>-40</v>
      </c>
      <c r="G25" s="17">
        <v>608</v>
      </c>
      <c r="H25" s="24">
        <v>86</v>
      </c>
      <c r="I25" s="24">
        <v>90</v>
      </c>
      <c r="J25" s="24">
        <v>432</v>
      </c>
    </row>
    <row r="26" s="2" customFormat="1" ht="25" customHeight="1" spans="1:10">
      <c r="A26" s="15" t="s">
        <v>32</v>
      </c>
      <c r="B26" s="14">
        <f t="shared" si="1"/>
        <v>3982</v>
      </c>
      <c r="C26" s="14">
        <v>2526</v>
      </c>
      <c r="D26" s="14">
        <v>1456</v>
      </c>
      <c r="E26" s="25">
        <f>SUM(E27:E34)</f>
        <v>3860</v>
      </c>
      <c r="F26" s="14">
        <f t="shared" si="2"/>
        <v>122</v>
      </c>
      <c r="G26" s="14">
        <v>1541</v>
      </c>
      <c r="H26" s="22">
        <v>927</v>
      </c>
      <c r="I26" s="22">
        <v>524</v>
      </c>
      <c r="J26" s="22">
        <v>90</v>
      </c>
    </row>
    <row r="27" s="1" customFormat="1" ht="25" customHeight="1" spans="1:10">
      <c r="A27" s="16" t="s">
        <v>16</v>
      </c>
      <c r="B27" s="17">
        <f t="shared" si="1"/>
        <v>354</v>
      </c>
      <c r="C27" s="17">
        <v>300</v>
      </c>
      <c r="D27" s="17">
        <v>54</v>
      </c>
      <c r="E27" s="23">
        <v>205</v>
      </c>
      <c r="F27" s="17">
        <f t="shared" si="2"/>
        <v>149</v>
      </c>
      <c r="G27" s="17">
        <v>50</v>
      </c>
      <c r="H27" s="24">
        <v>34</v>
      </c>
      <c r="I27" s="24">
        <v>16</v>
      </c>
      <c r="J27" s="24"/>
    </row>
    <row r="28" s="1" customFormat="1" ht="25" customHeight="1" spans="1:10">
      <c r="A28" s="16" t="s">
        <v>33</v>
      </c>
      <c r="B28" s="17">
        <f t="shared" si="1"/>
        <v>352</v>
      </c>
      <c r="C28" s="17">
        <v>256</v>
      </c>
      <c r="D28" s="17">
        <v>96</v>
      </c>
      <c r="E28" s="23">
        <v>293</v>
      </c>
      <c r="F28" s="17">
        <f t="shared" si="2"/>
        <v>59</v>
      </c>
      <c r="G28" s="17">
        <v>94</v>
      </c>
      <c r="H28" s="24">
        <v>61</v>
      </c>
      <c r="I28" s="24">
        <v>33</v>
      </c>
      <c r="J28" s="24"/>
    </row>
    <row r="29" s="1" customFormat="1" ht="25" customHeight="1" spans="1:10">
      <c r="A29" s="16" t="s">
        <v>34</v>
      </c>
      <c r="B29" s="17">
        <f t="shared" si="1"/>
        <v>229</v>
      </c>
      <c r="C29" s="17">
        <v>129</v>
      </c>
      <c r="D29" s="17">
        <v>100</v>
      </c>
      <c r="E29" s="23">
        <v>250</v>
      </c>
      <c r="F29" s="17">
        <f t="shared" si="2"/>
        <v>-21</v>
      </c>
      <c r="G29" s="17">
        <v>85</v>
      </c>
      <c r="H29" s="24">
        <v>64</v>
      </c>
      <c r="I29" s="24">
        <v>21</v>
      </c>
      <c r="J29" s="24"/>
    </row>
    <row r="30" s="1" customFormat="1" ht="25" customHeight="1" spans="1:10">
      <c r="A30" s="16" t="s">
        <v>35</v>
      </c>
      <c r="B30" s="17">
        <f t="shared" si="1"/>
        <v>485</v>
      </c>
      <c r="C30" s="17">
        <v>318</v>
      </c>
      <c r="D30" s="17">
        <v>167</v>
      </c>
      <c r="E30" s="23">
        <v>517</v>
      </c>
      <c r="F30" s="17">
        <f t="shared" si="2"/>
        <v>-32</v>
      </c>
      <c r="G30" s="17">
        <v>260</v>
      </c>
      <c r="H30" s="24">
        <v>106</v>
      </c>
      <c r="I30" s="24">
        <v>64</v>
      </c>
      <c r="J30" s="24">
        <v>90</v>
      </c>
    </row>
    <row r="31" s="1" customFormat="1" ht="25" customHeight="1" spans="1:10">
      <c r="A31" s="16" t="s">
        <v>36</v>
      </c>
      <c r="B31" s="17">
        <f t="shared" si="1"/>
        <v>554</v>
      </c>
      <c r="C31" s="17">
        <v>358</v>
      </c>
      <c r="D31" s="17">
        <v>196</v>
      </c>
      <c r="E31" s="23">
        <v>610</v>
      </c>
      <c r="F31" s="17">
        <f t="shared" si="2"/>
        <v>-56</v>
      </c>
      <c r="G31" s="17">
        <v>207</v>
      </c>
      <c r="H31" s="24">
        <v>125</v>
      </c>
      <c r="I31" s="24">
        <v>82</v>
      </c>
      <c r="J31" s="24"/>
    </row>
    <row r="32" s="1" customFormat="1" ht="25" customHeight="1" spans="1:10">
      <c r="A32" s="16" t="s">
        <v>37</v>
      </c>
      <c r="B32" s="17">
        <f t="shared" si="1"/>
        <v>370</v>
      </c>
      <c r="C32" s="17">
        <v>230</v>
      </c>
      <c r="D32" s="17">
        <v>140</v>
      </c>
      <c r="E32" s="23">
        <v>391</v>
      </c>
      <c r="F32" s="17">
        <f t="shared" si="2"/>
        <v>-21</v>
      </c>
      <c r="G32" s="17">
        <v>142</v>
      </c>
      <c r="H32" s="24">
        <v>89</v>
      </c>
      <c r="I32" s="24">
        <v>53</v>
      </c>
      <c r="J32" s="24"/>
    </row>
    <row r="33" s="1" customFormat="1" ht="25" customHeight="1" spans="1:10">
      <c r="A33" s="16" t="s">
        <v>38</v>
      </c>
      <c r="B33" s="17">
        <f t="shared" si="1"/>
        <v>948</v>
      </c>
      <c r="C33" s="17">
        <v>545</v>
      </c>
      <c r="D33" s="17">
        <v>403</v>
      </c>
      <c r="E33" s="23">
        <v>933</v>
      </c>
      <c r="F33" s="17">
        <f t="shared" si="2"/>
        <v>15</v>
      </c>
      <c r="G33" s="17">
        <v>405</v>
      </c>
      <c r="H33" s="24">
        <v>257</v>
      </c>
      <c r="I33" s="24">
        <v>148</v>
      </c>
      <c r="J33" s="24"/>
    </row>
    <row r="34" s="1" customFormat="1" ht="25" customHeight="1" spans="1:10">
      <c r="A34" s="16" t="s">
        <v>39</v>
      </c>
      <c r="B34" s="17">
        <f t="shared" si="1"/>
        <v>690</v>
      </c>
      <c r="C34" s="17">
        <v>390</v>
      </c>
      <c r="D34" s="17">
        <v>300</v>
      </c>
      <c r="E34" s="23">
        <v>661</v>
      </c>
      <c r="F34" s="17">
        <f t="shared" si="2"/>
        <v>29</v>
      </c>
      <c r="G34" s="17">
        <v>298</v>
      </c>
      <c r="H34" s="24">
        <v>191</v>
      </c>
      <c r="I34" s="24">
        <v>107</v>
      </c>
      <c r="J34" s="24"/>
    </row>
    <row r="35" s="2" customFormat="1" ht="25" customHeight="1" spans="1:10">
      <c r="A35" s="15" t="s">
        <v>40</v>
      </c>
      <c r="B35" s="14">
        <f t="shared" si="1"/>
        <v>2918</v>
      </c>
      <c r="C35" s="14">
        <v>2023</v>
      </c>
      <c r="D35" s="14">
        <v>895</v>
      </c>
      <c r="E35" s="25">
        <f>SUM(E36:E45)</f>
        <v>2822</v>
      </c>
      <c r="F35" s="14">
        <f t="shared" si="2"/>
        <v>96</v>
      </c>
      <c r="G35" s="14">
        <v>2089</v>
      </c>
      <c r="H35" s="22">
        <v>569</v>
      </c>
      <c r="I35" s="22">
        <v>368</v>
      </c>
      <c r="J35" s="22">
        <v>1152</v>
      </c>
    </row>
    <row r="36" s="1" customFormat="1" ht="25" customHeight="1" spans="1:10">
      <c r="A36" s="16" t="s">
        <v>16</v>
      </c>
      <c r="B36" s="17">
        <f t="shared" si="1"/>
        <v>587</v>
      </c>
      <c r="C36" s="17">
        <v>502</v>
      </c>
      <c r="D36" s="17">
        <v>85</v>
      </c>
      <c r="E36" s="23">
        <v>277</v>
      </c>
      <c r="F36" s="17">
        <f t="shared" si="2"/>
        <v>310</v>
      </c>
      <c r="G36" s="17">
        <v>81</v>
      </c>
      <c r="H36" s="24">
        <v>54</v>
      </c>
      <c r="I36" s="24">
        <v>27</v>
      </c>
      <c r="J36" s="24"/>
    </row>
    <row r="37" s="1" customFormat="1" ht="25" customHeight="1" spans="1:10">
      <c r="A37" s="16" t="s">
        <v>41</v>
      </c>
      <c r="B37" s="17">
        <f t="shared" si="1"/>
        <v>409</v>
      </c>
      <c r="C37" s="17">
        <v>278</v>
      </c>
      <c r="D37" s="17">
        <v>131</v>
      </c>
      <c r="E37" s="23">
        <v>375</v>
      </c>
      <c r="F37" s="17">
        <f t="shared" si="2"/>
        <v>34</v>
      </c>
      <c r="G37" s="17">
        <v>220</v>
      </c>
      <c r="H37" s="24">
        <v>83</v>
      </c>
      <c r="I37" s="24">
        <v>47</v>
      </c>
      <c r="J37" s="24">
        <v>90</v>
      </c>
    </row>
    <row r="38" s="1" customFormat="1" ht="25" customHeight="1" spans="1:10">
      <c r="A38" s="16" t="s">
        <v>42</v>
      </c>
      <c r="B38" s="17">
        <f t="shared" si="1"/>
        <v>261</v>
      </c>
      <c r="C38" s="17">
        <v>179</v>
      </c>
      <c r="D38" s="17">
        <v>82</v>
      </c>
      <c r="E38" s="23">
        <v>272</v>
      </c>
      <c r="F38" s="17">
        <f t="shared" si="2"/>
        <v>-11</v>
      </c>
      <c r="G38" s="17">
        <v>174</v>
      </c>
      <c r="H38" s="24">
        <v>52</v>
      </c>
      <c r="I38" s="24">
        <v>32</v>
      </c>
      <c r="J38" s="24">
        <v>90</v>
      </c>
    </row>
    <row r="39" s="1" customFormat="1" ht="25" customHeight="1" spans="1:10">
      <c r="A39" s="16" t="s">
        <v>43</v>
      </c>
      <c r="B39" s="17">
        <f t="shared" ref="B39:B70" si="3">C39+D39</f>
        <v>330</v>
      </c>
      <c r="C39" s="17">
        <v>218</v>
      </c>
      <c r="D39" s="17">
        <v>112</v>
      </c>
      <c r="E39" s="23">
        <v>336</v>
      </c>
      <c r="F39" s="17">
        <f t="shared" si="2"/>
        <v>-6</v>
      </c>
      <c r="G39" s="17">
        <v>115</v>
      </c>
      <c r="H39" s="24">
        <v>71</v>
      </c>
      <c r="I39" s="24">
        <v>44</v>
      </c>
      <c r="J39" s="24"/>
    </row>
    <row r="40" s="1" customFormat="1" ht="25" customHeight="1" spans="1:10">
      <c r="A40" s="16" t="s">
        <v>44</v>
      </c>
      <c r="B40" s="17">
        <f t="shared" si="3"/>
        <v>321</v>
      </c>
      <c r="C40" s="17">
        <v>210</v>
      </c>
      <c r="D40" s="17">
        <v>111</v>
      </c>
      <c r="E40" s="23">
        <v>324</v>
      </c>
      <c r="F40" s="17">
        <f t="shared" ref="F40:F71" si="4">C40+D40-E40</f>
        <v>-3</v>
      </c>
      <c r="G40" s="17">
        <v>108</v>
      </c>
      <c r="H40" s="24">
        <v>71</v>
      </c>
      <c r="I40" s="24">
        <v>37</v>
      </c>
      <c r="J40" s="24"/>
    </row>
    <row r="41" s="1" customFormat="1" ht="25" customHeight="1" spans="1:10">
      <c r="A41" s="16" t="s">
        <v>45</v>
      </c>
      <c r="B41" s="17">
        <f t="shared" si="3"/>
        <v>166</v>
      </c>
      <c r="C41" s="17">
        <v>104</v>
      </c>
      <c r="D41" s="17">
        <v>62</v>
      </c>
      <c r="E41" s="23">
        <v>196</v>
      </c>
      <c r="F41" s="17">
        <f t="shared" si="4"/>
        <v>-30</v>
      </c>
      <c r="G41" s="17">
        <v>286</v>
      </c>
      <c r="H41" s="24">
        <v>39</v>
      </c>
      <c r="I41" s="24">
        <v>31</v>
      </c>
      <c r="J41" s="24">
        <v>216</v>
      </c>
    </row>
    <row r="42" s="1" customFormat="1" ht="25" customHeight="1" spans="1:10">
      <c r="A42" s="16" t="s">
        <v>46</v>
      </c>
      <c r="B42" s="17">
        <f t="shared" si="3"/>
        <v>159</v>
      </c>
      <c r="C42" s="17">
        <v>85</v>
      </c>
      <c r="D42" s="17">
        <v>74</v>
      </c>
      <c r="E42" s="23">
        <v>169</v>
      </c>
      <c r="F42" s="17">
        <f t="shared" si="4"/>
        <v>-10</v>
      </c>
      <c r="G42" s="17">
        <v>290</v>
      </c>
      <c r="H42" s="24">
        <v>47</v>
      </c>
      <c r="I42" s="24">
        <v>27</v>
      </c>
      <c r="J42" s="24">
        <v>216</v>
      </c>
    </row>
    <row r="43" s="1" customFormat="1" ht="25" customHeight="1" spans="1:10">
      <c r="A43" s="16" t="s">
        <v>47</v>
      </c>
      <c r="B43" s="17">
        <f t="shared" si="3"/>
        <v>282</v>
      </c>
      <c r="C43" s="17">
        <v>177</v>
      </c>
      <c r="D43" s="17">
        <v>105</v>
      </c>
      <c r="E43" s="23">
        <v>327</v>
      </c>
      <c r="F43" s="17">
        <f t="shared" si="4"/>
        <v>-45</v>
      </c>
      <c r="G43" s="17">
        <v>225</v>
      </c>
      <c r="H43" s="24">
        <v>67</v>
      </c>
      <c r="I43" s="24">
        <v>50</v>
      </c>
      <c r="J43" s="24">
        <v>108</v>
      </c>
    </row>
    <row r="44" s="1" customFormat="1" ht="25" customHeight="1" spans="1:10">
      <c r="A44" s="16" t="s">
        <v>48</v>
      </c>
      <c r="B44" s="17">
        <f t="shared" si="3"/>
        <v>261</v>
      </c>
      <c r="C44" s="17">
        <v>178</v>
      </c>
      <c r="D44" s="17">
        <v>83</v>
      </c>
      <c r="E44" s="23">
        <v>335</v>
      </c>
      <c r="F44" s="17">
        <f t="shared" si="4"/>
        <v>-74</v>
      </c>
      <c r="G44" s="17">
        <v>421</v>
      </c>
      <c r="H44" s="24">
        <v>53</v>
      </c>
      <c r="I44" s="24">
        <v>44</v>
      </c>
      <c r="J44" s="24">
        <v>324</v>
      </c>
    </row>
    <row r="45" s="1" customFormat="1" ht="25" customHeight="1" spans="1:10">
      <c r="A45" s="16" t="s">
        <v>49</v>
      </c>
      <c r="B45" s="17">
        <f t="shared" si="3"/>
        <v>142</v>
      </c>
      <c r="C45" s="17">
        <v>92</v>
      </c>
      <c r="D45" s="17">
        <v>50</v>
      </c>
      <c r="E45" s="23">
        <v>211</v>
      </c>
      <c r="F45" s="17">
        <f t="shared" si="4"/>
        <v>-69</v>
      </c>
      <c r="G45" s="17">
        <v>169</v>
      </c>
      <c r="H45" s="24">
        <v>32</v>
      </c>
      <c r="I45" s="24">
        <v>29</v>
      </c>
      <c r="J45" s="24">
        <v>108</v>
      </c>
    </row>
    <row r="46" s="2" customFormat="1" ht="25" customHeight="1" spans="1:10">
      <c r="A46" s="15" t="s">
        <v>50</v>
      </c>
      <c r="B46" s="14">
        <f t="shared" si="3"/>
        <v>4254</v>
      </c>
      <c r="C46" s="14">
        <v>2739</v>
      </c>
      <c r="D46" s="14">
        <v>1515</v>
      </c>
      <c r="E46" s="25">
        <f>SUM(E47:E54)</f>
        <v>3821</v>
      </c>
      <c r="F46" s="14">
        <f t="shared" si="4"/>
        <v>433</v>
      </c>
      <c r="G46" s="14">
        <v>1731</v>
      </c>
      <c r="H46" s="22">
        <v>965</v>
      </c>
      <c r="I46" s="22">
        <v>658</v>
      </c>
      <c r="J46" s="22">
        <v>108</v>
      </c>
    </row>
    <row r="47" s="1" customFormat="1" ht="25" customHeight="1" spans="1:10">
      <c r="A47" s="16" t="s">
        <v>16</v>
      </c>
      <c r="B47" s="17">
        <f t="shared" si="3"/>
        <v>793</v>
      </c>
      <c r="C47" s="17">
        <v>634</v>
      </c>
      <c r="D47" s="17">
        <v>159</v>
      </c>
      <c r="E47" s="23">
        <v>544</v>
      </c>
      <c r="F47" s="17">
        <f t="shared" si="4"/>
        <v>249</v>
      </c>
      <c r="G47" s="17">
        <v>164</v>
      </c>
      <c r="H47" s="24">
        <v>101</v>
      </c>
      <c r="I47" s="24">
        <v>63</v>
      </c>
      <c r="J47" s="24"/>
    </row>
    <row r="48" s="1" customFormat="1" ht="25" customHeight="1" spans="1:10">
      <c r="A48" s="16" t="s">
        <v>51</v>
      </c>
      <c r="B48" s="17">
        <f t="shared" si="3"/>
        <v>718</v>
      </c>
      <c r="C48" s="17">
        <v>475</v>
      </c>
      <c r="D48" s="17">
        <v>243</v>
      </c>
      <c r="E48" s="23">
        <v>649</v>
      </c>
      <c r="F48" s="17">
        <f t="shared" si="4"/>
        <v>69</v>
      </c>
      <c r="G48" s="17">
        <v>265</v>
      </c>
      <c r="H48" s="24">
        <v>155</v>
      </c>
      <c r="I48" s="24">
        <v>110</v>
      </c>
      <c r="J48" s="24"/>
    </row>
    <row r="49" s="1" customFormat="1" ht="25" customHeight="1" spans="1:10">
      <c r="A49" s="16" t="s">
        <v>52</v>
      </c>
      <c r="B49" s="17">
        <f t="shared" si="3"/>
        <v>353</v>
      </c>
      <c r="C49" s="17">
        <v>239</v>
      </c>
      <c r="D49" s="17">
        <v>114</v>
      </c>
      <c r="E49" s="23">
        <v>356</v>
      </c>
      <c r="F49" s="17">
        <f t="shared" si="4"/>
        <v>-3</v>
      </c>
      <c r="G49" s="17">
        <v>128</v>
      </c>
      <c r="H49" s="24">
        <v>73</v>
      </c>
      <c r="I49" s="24">
        <v>55</v>
      </c>
      <c r="J49" s="24"/>
    </row>
    <row r="50" s="1" customFormat="1" ht="25" customHeight="1" spans="1:10">
      <c r="A50" s="16" t="s">
        <v>53</v>
      </c>
      <c r="B50" s="17">
        <f t="shared" si="3"/>
        <v>817</v>
      </c>
      <c r="C50" s="17">
        <v>503</v>
      </c>
      <c r="D50" s="17">
        <v>314</v>
      </c>
      <c r="E50" s="23">
        <v>710</v>
      </c>
      <c r="F50" s="17">
        <f t="shared" si="4"/>
        <v>107</v>
      </c>
      <c r="G50" s="17">
        <v>325</v>
      </c>
      <c r="H50" s="24">
        <v>200</v>
      </c>
      <c r="I50" s="24">
        <v>125</v>
      </c>
      <c r="J50" s="24"/>
    </row>
    <row r="51" s="1" customFormat="1" ht="25" customHeight="1" spans="1:10">
      <c r="A51" s="16" t="s">
        <v>54</v>
      </c>
      <c r="B51" s="17">
        <f t="shared" si="3"/>
        <v>372</v>
      </c>
      <c r="C51" s="17">
        <v>211</v>
      </c>
      <c r="D51" s="17">
        <v>161</v>
      </c>
      <c r="E51" s="23">
        <v>370</v>
      </c>
      <c r="F51" s="17">
        <f t="shared" si="4"/>
        <v>2</v>
      </c>
      <c r="G51" s="17">
        <v>150</v>
      </c>
      <c r="H51" s="24">
        <v>103</v>
      </c>
      <c r="I51" s="24">
        <v>47</v>
      </c>
      <c r="J51" s="24"/>
    </row>
    <row r="52" s="1" customFormat="1" ht="25" customHeight="1" spans="1:10">
      <c r="A52" s="16" t="s">
        <v>55</v>
      </c>
      <c r="B52" s="17">
        <f t="shared" si="3"/>
        <v>451</v>
      </c>
      <c r="C52" s="17">
        <v>264</v>
      </c>
      <c r="D52" s="17">
        <v>187</v>
      </c>
      <c r="E52" s="23">
        <v>433</v>
      </c>
      <c r="F52" s="17">
        <f t="shared" si="4"/>
        <v>18</v>
      </c>
      <c r="G52" s="17">
        <v>312</v>
      </c>
      <c r="H52" s="24">
        <v>119</v>
      </c>
      <c r="I52" s="24">
        <v>85</v>
      </c>
      <c r="J52" s="24">
        <v>108</v>
      </c>
    </row>
    <row r="53" s="1" customFormat="1" ht="25" customHeight="1" spans="1:10">
      <c r="A53" s="16" t="s">
        <v>56</v>
      </c>
      <c r="B53" s="17">
        <f t="shared" si="3"/>
        <v>427</v>
      </c>
      <c r="C53" s="17">
        <v>254</v>
      </c>
      <c r="D53" s="17">
        <v>173</v>
      </c>
      <c r="E53" s="23">
        <v>428</v>
      </c>
      <c r="F53" s="17">
        <f t="shared" si="4"/>
        <v>-1</v>
      </c>
      <c r="G53" s="17">
        <v>193</v>
      </c>
      <c r="H53" s="24">
        <v>110</v>
      </c>
      <c r="I53" s="24">
        <v>83</v>
      </c>
      <c r="J53" s="24"/>
    </row>
    <row r="54" s="1" customFormat="1" ht="25" customHeight="1" spans="1:10">
      <c r="A54" s="16" t="s">
        <v>57</v>
      </c>
      <c r="B54" s="17">
        <f t="shared" si="3"/>
        <v>323</v>
      </c>
      <c r="C54" s="17">
        <v>159</v>
      </c>
      <c r="D54" s="17">
        <v>164</v>
      </c>
      <c r="E54" s="23">
        <v>331</v>
      </c>
      <c r="F54" s="17">
        <f t="shared" si="4"/>
        <v>-8</v>
      </c>
      <c r="G54" s="17">
        <v>194</v>
      </c>
      <c r="H54" s="24">
        <v>104</v>
      </c>
      <c r="I54" s="24">
        <v>90</v>
      </c>
      <c r="J54" s="24"/>
    </row>
    <row r="55" s="2" customFormat="1" ht="25" customHeight="1" spans="1:10">
      <c r="A55" s="15" t="s">
        <v>58</v>
      </c>
      <c r="B55" s="14">
        <f t="shared" si="3"/>
        <v>722</v>
      </c>
      <c r="C55" s="14">
        <v>506</v>
      </c>
      <c r="D55" s="14">
        <v>216</v>
      </c>
      <c r="E55" s="21">
        <v>589</v>
      </c>
      <c r="F55" s="14">
        <f t="shared" si="4"/>
        <v>133</v>
      </c>
      <c r="G55" s="14">
        <v>207</v>
      </c>
      <c r="H55" s="22">
        <v>138</v>
      </c>
      <c r="I55" s="22">
        <v>69</v>
      </c>
      <c r="J55" s="22"/>
    </row>
    <row r="56" s="2" customFormat="1" ht="25" customHeight="1" spans="1:10">
      <c r="A56" s="15" t="s">
        <v>59</v>
      </c>
      <c r="B56" s="14">
        <f t="shared" si="3"/>
        <v>2102</v>
      </c>
      <c r="C56" s="14">
        <v>1343</v>
      </c>
      <c r="D56" s="14">
        <v>759</v>
      </c>
      <c r="E56" s="21">
        <f>SUM(E57:E61)</f>
        <v>2051</v>
      </c>
      <c r="F56" s="14">
        <f t="shared" si="4"/>
        <v>51</v>
      </c>
      <c r="G56" s="14">
        <v>804</v>
      </c>
      <c r="H56" s="22">
        <v>483</v>
      </c>
      <c r="I56" s="22">
        <v>321</v>
      </c>
      <c r="J56" s="22">
        <v>0</v>
      </c>
    </row>
    <row r="57" s="1" customFormat="1" ht="25" customHeight="1" spans="1:10">
      <c r="A57" s="16" t="s">
        <v>16</v>
      </c>
      <c r="B57" s="17">
        <f t="shared" si="3"/>
        <v>257</v>
      </c>
      <c r="C57" s="17">
        <v>199</v>
      </c>
      <c r="D57" s="17">
        <v>58</v>
      </c>
      <c r="E57" s="23">
        <v>213</v>
      </c>
      <c r="F57" s="17">
        <f t="shared" si="4"/>
        <v>44</v>
      </c>
      <c r="G57" s="17">
        <v>68</v>
      </c>
      <c r="H57" s="24">
        <v>37</v>
      </c>
      <c r="I57" s="24">
        <v>31</v>
      </c>
      <c r="J57" s="24"/>
    </row>
    <row r="58" s="1" customFormat="1" ht="25" customHeight="1" spans="1:10">
      <c r="A58" s="16" t="s">
        <v>60</v>
      </c>
      <c r="B58" s="17">
        <f t="shared" si="3"/>
        <v>234</v>
      </c>
      <c r="C58" s="17">
        <v>169</v>
      </c>
      <c r="D58" s="17">
        <v>65</v>
      </c>
      <c r="E58" s="23">
        <v>245</v>
      </c>
      <c r="F58" s="17">
        <f t="shared" si="4"/>
        <v>-11</v>
      </c>
      <c r="G58" s="17">
        <v>69</v>
      </c>
      <c r="H58" s="24">
        <v>41</v>
      </c>
      <c r="I58" s="24">
        <v>28</v>
      </c>
      <c r="J58" s="24"/>
    </row>
    <row r="59" s="1" customFormat="1" ht="25" customHeight="1" spans="1:10">
      <c r="A59" s="16" t="s">
        <v>61</v>
      </c>
      <c r="B59" s="17">
        <f t="shared" si="3"/>
        <v>748</v>
      </c>
      <c r="C59" s="17">
        <v>450</v>
      </c>
      <c r="D59" s="17">
        <v>298</v>
      </c>
      <c r="E59" s="23">
        <v>730</v>
      </c>
      <c r="F59" s="17">
        <f t="shared" si="4"/>
        <v>18</v>
      </c>
      <c r="G59" s="17">
        <v>314</v>
      </c>
      <c r="H59" s="24">
        <v>190</v>
      </c>
      <c r="I59" s="24">
        <v>124</v>
      </c>
      <c r="J59" s="24"/>
    </row>
    <row r="60" s="1" customFormat="1" ht="25" customHeight="1" spans="1:10">
      <c r="A60" s="16" t="s">
        <v>62</v>
      </c>
      <c r="B60" s="17">
        <f t="shared" si="3"/>
        <v>485</v>
      </c>
      <c r="C60" s="17">
        <v>290</v>
      </c>
      <c r="D60" s="17">
        <v>195</v>
      </c>
      <c r="E60" s="23">
        <v>472</v>
      </c>
      <c r="F60" s="17">
        <f t="shared" si="4"/>
        <v>13</v>
      </c>
      <c r="G60" s="17">
        <v>198</v>
      </c>
      <c r="H60" s="24">
        <v>124</v>
      </c>
      <c r="I60" s="24">
        <v>74</v>
      </c>
      <c r="J60" s="24"/>
    </row>
    <row r="61" s="1" customFormat="1" ht="25" customHeight="1" spans="1:10">
      <c r="A61" s="16" t="s">
        <v>63</v>
      </c>
      <c r="B61" s="17">
        <f t="shared" si="3"/>
        <v>378</v>
      </c>
      <c r="C61" s="17">
        <v>235</v>
      </c>
      <c r="D61" s="17">
        <v>143</v>
      </c>
      <c r="E61" s="23">
        <v>391</v>
      </c>
      <c r="F61" s="17">
        <f t="shared" si="4"/>
        <v>-13</v>
      </c>
      <c r="G61" s="17">
        <v>155</v>
      </c>
      <c r="H61" s="24">
        <v>91</v>
      </c>
      <c r="I61" s="24">
        <v>64</v>
      </c>
      <c r="J61" s="24"/>
    </row>
    <row r="62" s="2" customFormat="1" ht="25" customHeight="1" spans="1:10">
      <c r="A62" s="15" t="s">
        <v>64</v>
      </c>
      <c r="B62" s="14">
        <f t="shared" si="3"/>
        <v>3370</v>
      </c>
      <c r="C62" s="14">
        <v>2143</v>
      </c>
      <c r="D62" s="14">
        <v>1227</v>
      </c>
      <c r="E62" s="21">
        <f>SUM(E63:E70)</f>
        <v>3187</v>
      </c>
      <c r="F62" s="14">
        <f t="shared" si="4"/>
        <v>183</v>
      </c>
      <c r="G62" s="14">
        <v>1800</v>
      </c>
      <c r="H62" s="22">
        <v>780</v>
      </c>
      <c r="I62" s="22">
        <v>498</v>
      </c>
      <c r="J62" s="22">
        <v>522</v>
      </c>
    </row>
    <row r="63" s="1" customFormat="1" ht="25" customHeight="1" spans="1:10">
      <c r="A63" s="16" t="s">
        <v>16</v>
      </c>
      <c r="B63" s="17">
        <f t="shared" si="3"/>
        <v>32</v>
      </c>
      <c r="C63" s="17">
        <v>21</v>
      </c>
      <c r="D63" s="17">
        <v>11</v>
      </c>
      <c r="E63" s="23"/>
      <c r="F63" s="17">
        <f t="shared" si="4"/>
        <v>32</v>
      </c>
      <c r="G63" s="17">
        <v>12</v>
      </c>
      <c r="H63" s="24">
        <v>7</v>
      </c>
      <c r="I63" s="24">
        <v>5</v>
      </c>
      <c r="J63" s="24"/>
    </row>
    <row r="64" s="1" customFormat="1" ht="25" customHeight="1" spans="1:10">
      <c r="A64" s="16" t="s">
        <v>65</v>
      </c>
      <c r="B64" s="17">
        <f t="shared" si="3"/>
        <v>596</v>
      </c>
      <c r="C64" s="17">
        <v>421</v>
      </c>
      <c r="D64" s="17">
        <v>175</v>
      </c>
      <c r="E64" s="23">
        <v>565</v>
      </c>
      <c r="F64" s="17">
        <f t="shared" si="4"/>
        <v>31</v>
      </c>
      <c r="G64" s="17">
        <v>197</v>
      </c>
      <c r="H64" s="24">
        <v>111</v>
      </c>
      <c r="I64" s="24">
        <v>86</v>
      </c>
      <c r="J64" s="24"/>
    </row>
    <row r="65" s="1" customFormat="1" ht="25" customHeight="1" spans="1:10">
      <c r="A65" s="16" t="s">
        <v>66</v>
      </c>
      <c r="B65" s="17">
        <f t="shared" si="3"/>
        <v>398</v>
      </c>
      <c r="C65" s="17">
        <v>262</v>
      </c>
      <c r="D65" s="17">
        <v>136</v>
      </c>
      <c r="E65" s="23">
        <v>469</v>
      </c>
      <c r="F65" s="17">
        <f t="shared" si="4"/>
        <v>-71</v>
      </c>
      <c r="G65" s="17">
        <v>501</v>
      </c>
      <c r="H65" s="24">
        <v>87</v>
      </c>
      <c r="I65" s="24">
        <v>90</v>
      </c>
      <c r="J65" s="24">
        <v>324</v>
      </c>
    </row>
    <row r="66" s="1" customFormat="1" ht="25" customHeight="1" spans="1:10">
      <c r="A66" s="16" t="s">
        <v>67</v>
      </c>
      <c r="B66" s="17">
        <f t="shared" si="3"/>
        <v>473</v>
      </c>
      <c r="C66" s="17">
        <v>270</v>
      </c>
      <c r="D66" s="17">
        <v>203</v>
      </c>
      <c r="E66" s="23">
        <v>437</v>
      </c>
      <c r="F66" s="17">
        <f t="shared" si="4"/>
        <v>36</v>
      </c>
      <c r="G66" s="17">
        <v>318</v>
      </c>
      <c r="H66" s="24">
        <v>129</v>
      </c>
      <c r="I66" s="24">
        <v>81</v>
      </c>
      <c r="J66" s="24">
        <v>108</v>
      </c>
    </row>
    <row r="67" s="1" customFormat="1" ht="25" customHeight="1" spans="1:10">
      <c r="A67" s="16" t="s">
        <v>68</v>
      </c>
      <c r="B67" s="17">
        <f t="shared" si="3"/>
        <v>413</v>
      </c>
      <c r="C67" s="17">
        <v>246</v>
      </c>
      <c r="D67" s="17">
        <v>167</v>
      </c>
      <c r="E67" s="23">
        <v>378</v>
      </c>
      <c r="F67" s="17">
        <f t="shared" si="4"/>
        <v>35</v>
      </c>
      <c r="G67" s="17">
        <v>242</v>
      </c>
      <c r="H67" s="24">
        <v>106</v>
      </c>
      <c r="I67" s="24">
        <v>46</v>
      </c>
      <c r="J67" s="24">
        <v>90</v>
      </c>
    </row>
    <row r="68" s="1" customFormat="1" ht="25" customHeight="1" spans="1:10">
      <c r="A68" s="16" t="s">
        <v>69</v>
      </c>
      <c r="B68" s="17">
        <f t="shared" si="3"/>
        <v>368</v>
      </c>
      <c r="C68" s="17">
        <v>231</v>
      </c>
      <c r="D68" s="17">
        <v>137</v>
      </c>
      <c r="E68" s="23">
        <v>367</v>
      </c>
      <c r="F68" s="17">
        <f t="shared" si="4"/>
        <v>1</v>
      </c>
      <c r="G68" s="17">
        <v>141</v>
      </c>
      <c r="H68" s="24">
        <v>87</v>
      </c>
      <c r="I68" s="24">
        <v>54</v>
      </c>
      <c r="J68" s="24"/>
    </row>
    <row r="69" s="1" customFormat="1" ht="25" customHeight="1" spans="1:10">
      <c r="A69" s="16" t="s">
        <v>70</v>
      </c>
      <c r="B69" s="17">
        <f t="shared" si="3"/>
        <v>386</v>
      </c>
      <c r="C69" s="17">
        <v>262</v>
      </c>
      <c r="D69" s="17">
        <v>124</v>
      </c>
      <c r="E69" s="23">
        <v>344</v>
      </c>
      <c r="F69" s="17">
        <f t="shared" si="4"/>
        <v>42</v>
      </c>
      <c r="G69" s="17">
        <v>123</v>
      </c>
      <c r="H69" s="24">
        <v>79</v>
      </c>
      <c r="I69" s="24">
        <v>44</v>
      </c>
      <c r="J69" s="24"/>
    </row>
    <row r="70" s="1" customFormat="1" ht="25" customHeight="1" spans="1:10">
      <c r="A70" s="27" t="s">
        <v>71</v>
      </c>
      <c r="B70" s="17">
        <f t="shared" si="3"/>
        <v>704</v>
      </c>
      <c r="C70" s="17">
        <v>430</v>
      </c>
      <c r="D70" s="17">
        <v>274</v>
      </c>
      <c r="E70" s="23">
        <v>627</v>
      </c>
      <c r="F70" s="17">
        <f t="shared" si="4"/>
        <v>77</v>
      </c>
      <c r="G70" s="17">
        <v>266</v>
      </c>
      <c r="H70" s="24">
        <v>174</v>
      </c>
      <c r="I70" s="24">
        <v>92</v>
      </c>
      <c r="J70" s="24"/>
    </row>
    <row r="71" s="3" customFormat="1" ht="25" customHeight="1" spans="1:10">
      <c r="A71" s="15" t="s">
        <v>72</v>
      </c>
      <c r="B71" s="14">
        <f t="shared" ref="B71:B109" si="5">C71+D71</f>
        <v>5072</v>
      </c>
      <c r="C71" s="14">
        <v>3193</v>
      </c>
      <c r="D71" s="14">
        <v>1879</v>
      </c>
      <c r="E71" s="21">
        <f>SUM(E72:E82)</f>
        <v>5259</v>
      </c>
      <c r="F71" s="14">
        <f t="shared" si="4"/>
        <v>-187</v>
      </c>
      <c r="G71" s="14">
        <v>3705</v>
      </c>
      <c r="H71" s="22">
        <v>1195</v>
      </c>
      <c r="I71" s="22">
        <v>944</v>
      </c>
      <c r="J71" s="22">
        <v>1566</v>
      </c>
    </row>
    <row r="72" s="1" customFormat="1" ht="25" customHeight="1" spans="1:10">
      <c r="A72" s="16" t="s">
        <v>16</v>
      </c>
      <c r="B72" s="17">
        <f t="shared" si="5"/>
        <v>0</v>
      </c>
      <c r="C72" s="17">
        <v>0</v>
      </c>
      <c r="D72" s="17">
        <v>0</v>
      </c>
      <c r="E72" s="23">
        <v>11</v>
      </c>
      <c r="F72" s="17">
        <f t="shared" ref="F72:F109" si="6">C72+D72-E72</f>
        <v>-11</v>
      </c>
      <c r="G72" s="17">
        <v>0</v>
      </c>
      <c r="H72" s="24">
        <v>0</v>
      </c>
      <c r="I72" s="24">
        <v>0</v>
      </c>
      <c r="J72" s="24"/>
    </row>
    <row r="73" s="1" customFormat="1" ht="25" customHeight="1" spans="1:10">
      <c r="A73" s="16" t="s">
        <v>73</v>
      </c>
      <c r="B73" s="17">
        <f t="shared" si="5"/>
        <v>334</v>
      </c>
      <c r="C73" s="17">
        <v>279</v>
      </c>
      <c r="D73" s="17">
        <v>55</v>
      </c>
      <c r="E73" s="23">
        <v>255</v>
      </c>
      <c r="F73" s="17">
        <f t="shared" si="6"/>
        <v>79</v>
      </c>
      <c r="G73" s="17">
        <v>57</v>
      </c>
      <c r="H73" s="24">
        <v>35</v>
      </c>
      <c r="I73" s="24">
        <v>22</v>
      </c>
      <c r="J73" s="24"/>
    </row>
    <row r="74" s="1" customFormat="1" ht="25" customHeight="1" spans="1:10">
      <c r="A74" s="16" t="s">
        <v>74</v>
      </c>
      <c r="B74" s="17">
        <f t="shared" si="5"/>
        <v>310</v>
      </c>
      <c r="C74" s="17">
        <v>188</v>
      </c>
      <c r="D74" s="17">
        <v>122</v>
      </c>
      <c r="E74" s="23">
        <v>364</v>
      </c>
      <c r="F74" s="17">
        <f t="shared" si="6"/>
        <v>-54</v>
      </c>
      <c r="G74" s="17">
        <v>381</v>
      </c>
      <c r="H74" s="24">
        <v>78</v>
      </c>
      <c r="I74" s="24">
        <v>87</v>
      </c>
      <c r="J74" s="24">
        <v>216</v>
      </c>
    </row>
    <row r="75" s="1" customFormat="1" ht="25" customHeight="1" spans="1:10">
      <c r="A75" s="16" t="s">
        <v>75</v>
      </c>
      <c r="B75" s="17">
        <f t="shared" si="5"/>
        <v>421</v>
      </c>
      <c r="C75" s="17">
        <v>279</v>
      </c>
      <c r="D75" s="17">
        <v>142</v>
      </c>
      <c r="E75" s="23">
        <v>524</v>
      </c>
      <c r="F75" s="17">
        <f t="shared" si="6"/>
        <v>-103</v>
      </c>
      <c r="G75" s="17">
        <v>425</v>
      </c>
      <c r="H75" s="24">
        <v>90</v>
      </c>
      <c r="I75" s="24">
        <v>119</v>
      </c>
      <c r="J75" s="24">
        <v>216</v>
      </c>
    </row>
    <row r="76" s="1" customFormat="1" ht="25" customHeight="1" spans="1:10">
      <c r="A76" s="16" t="s">
        <v>76</v>
      </c>
      <c r="B76" s="17">
        <f t="shared" si="5"/>
        <v>836</v>
      </c>
      <c r="C76" s="17">
        <v>478</v>
      </c>
      <c r="D76" s="17">
        <v>358</v>
      </c>
      <c r="E76" s="23">
        <v>769</v>
      </c>
      <c r="F76" s="17">
        <f t="shared" si="6"/>
        <v>67</v>
      </c>
      <c r="G76" s="17">
        <v>610</v>
      </c>
      <c r="H76" s="24">
        <v>228</v>
      </c>
      <c r="I76" s="24">
        <v>166</v>
      </c>
      <c r="J76" s="24">
        <v>216</v>
      </c>
    </row>
    <row r="77" s="1" customFormat="1" ht="25" customHeight="1" spans="1:10">
      <c r="A77" s="16" t="s">
        <v>77</v>
      </c>
      <c r="B77" s="17">
        <f t="shared" si="5"/>
        <v>474</v>
      </c>
      <c r="C77" s="17">
        <v>263</v>
      </c>
      <c r="D77" s="17">
        <v>211</v>
      </c>
      <c r="E77" s="23">
        <v>491</v>
      </c>
      <c r="F77" s="17">
        <f t="shared" si="6"/>
        <v>-17</v>
      </c>
      <c r="G77" s="17">
        <v>456</v>
      </c>
      <c r="H77" s="24">
        <v>134</v>
      </c>
      <c r="I77" s="24">
        <v>106</v>
      </c>
      <c r="J77" s="24">
        <v>216</v>
      </c>
    </row>
    <row r="78" s="1" customFormat="1" ht="25" customHeight="1" spans="1:10">
      <c r="A78" s="16" t="s">
        <v>78</v>
      </c>
      <c r="B78" s="17">
        <f t="shared" si="5"/>
        <v>313</v>
      </c>
      <c r="C78" s="17">
        <v>178</v>
      </c>
      <c r="D78" s="17">
        <v>135</v>
      </c>
      <c r="E78" s="23">
        <v>362</v>
      </c>
      <c r="F78" s="17">
        <f t="shared" si="6"/>
        <v>-49</v>
      </c>
      <c r="G78" s="17">
        <v>266</v>
      </c>
      <c r="H78" s="24">
        <v>86</v>
      </c>
      <c r="I78" s="24">
        <v>72</v>
      </c>
      <c r="J78" s="24">
        <v>108</v>
      </c>
    </row>
    <row r="79" s="1" customFormat="1" ht="25" customHeight="1" spans="1:10">
      <c r="A79" s="16" t="s">
        <v>79</v>
      </c>
      <c r="B79" s="17">
        <f t="shared" si="5"/>
        <v>634</v>
      </c>
      <c r="C79" s="17">
        <v>389</v>
      </c>
      <c r="D79" s="17">
        <v>245</v>
      </c>
      <c r="E79" s="23">
        <v>672</v>
      </c>
      <c r="F79" s="17">
        <f t="shared" si="6"/>
        <v>-38</v>
      </c>
      <c r="G79" s="17">
        <v>346</v>
      </c>
      <c r="H79" s="24">
        <v>156</v>
      </c>
      <c r="I79" s="24">
        <v>100</v>
      </c>
      <c r="J79" s="24">
        <v>90</v>
      </c>
    </row>
    <row r="80" s="1" customFormat="1" ht="25" customHeight="1" spans="1:10">
      <c r="A80" s="16" t="s">
        <v>80</v>
      </c>
      <c r="B80" s="17">
        <f t="shared" si="5"/>
        <v>623</v>
      </c>
      <c r="C80" s="17">
        <v>412</v>
      </c>
      <c r="D80" s="17">
        <v>211</v>
      </c>
      <c r="E80" s="23">
        <v>655</v>
      </c>
      <c r="F80" s="17">
        <f t="shared" si="6"/>
        <v>-32</v>
      </c>
      <c r="G80" s="17">
        <v>558</v>
      </c>
      <c r="H80" s="24">
        <v>134</v>
      </c>
      <c r="I80" s="24">
        <v>100</v>
      </c>
      <c r="J80" s="24">
        <v>324</v>
      </c>
    </row>
    <row r="81" s="1" customFormat="1" ht="25" customHeight="1" spans="1:10">
      <c r="A81" s="16" t="s">
        <v>81</v>
      </c>
      <c r="B81" s="17">
        <f t="shared" si="5"/>
        <v>453</v>
      </c>
      <c r="C81" s="17">
        <v>308</v>
      </c>
      <c r="D81" s="17">
        <v>145</v>
      </c>
      <c r="E81" s="23">
        <v>458</v>
      </c>
      <c r="F81" s="17">
        <f t="shared" si="6"/>
        <v>-5</v>
      </c>
      <c r="G81" s="17">
        <v>322</v>
      </c>
      <c r="H81" s="24">
        <v>92</v>
      </c>
      <c r="I81" s="24">
        <v>50</v>
      </c>
      <c r="J81" s="24">
        <v>180</v>
      </c>
    </row>
    <row r="82" s="1" customFormat="1" ht="25" customHeight="1" spans="1:10">
      <c r="A82" s="27" t="s">
        <v>82</v>
      </c>
      <c r="B82" s="17">
        <f t="shared" si="5"/>
        <v>674</v>
      </c>
      <c r="C82" s="17">
        <v>419</v>
      </c>
      <c r="D82" s="17">
        <v>255</v>
      </c>
      <c r="E82" s="23">
        <v>698</v>
      </c>
      <c r="F82" s="17">
        <f t="shared" si="6"/>
        <v>-24</v>
      </c>
      <c r="G82" s="17">
        <v>284</v>
      </c>
      <c r="H82" s="24">
        <v>162</v>
      </c>
      <c r="I82" s="24">
        <v>122</v>
      </c>
      <c r="J82" s="24"/>
    </row>
    <row r="83" s="2" customFormat="1" ht="25" customHeight="1" spans="1:10">
      <c r="A83" s="15" t="s">
        <v>83</v>
      </c>
      <c r="B83" s="14">
        <f t="shared" si="5"/>
        <v>1995</v>
      </c>
      <c r="C83" s="14">
        <v>1303</v>
      </c>
      <c r="D83" s="14">
        <v>692</v>
      </c>
      <c r="E83" s="21">
        <f>SUM(E84:E90)</f>
        <v>1986</v>
      </c>
      <c r="F83" s="14">
        <f t="shared" si="6"/>
        <v>9</v>
      </c>
      <c r="G83" s="14">
        <v>1450</v>
      </c>
      <c r="H83" s="22">
        <v>441</v>
      </c>
      <c r="I83" s="22">
        <v>253</v>
      </c>
      <c r="J83" s="22">
        <v>756</v>
      </c>
    </row>
    <row r="84" s="1" customFormat="1" ht="25" customHeight="1" spans="1:10">
      <c r="A84" s="28" t="s">
        <v>84</v>
      </c>
      <c r="B84" s="17">
        <f t="shared" si="5"/>
        <v>0</v>
      </c>
      <c r="C84" s="17">
        <v>0</v>
      </c>
      <c r="D84" s="17">
        <v>0</v>
      </c>
      <c r="E84" s="23"/>
      <c r="F84" s="17">
        <f t="shared" si="6"/>
        <v>0</v>
      </c>
      <c r="G84" s="17">
        <v>0</v>
      </c>
      <c r="H84" s="24">
        <v>0</v>
      </c>
      <c r="I84" s="24">
        <v>0</v>
      </c>
      <c r="J84" s="24"/>
    </row>
    <row r="85" s="1" customFormat="1" ht="25" customHeight="1" spans="1:10">
      <c r="A85" s="16" t="s">
        <v>85</v>
      </c>
      <c r="B85" s="17">
        <f t="shared" si="5"/>
        <v>388</v>
      </c>
      <c r="C85" s="17">
        <v>279</v>
      </c>
      <c r="D85" s="17">
        <v>109</v>
      </c>
      <c r="E85" s="23">
        <v>351</v>
      </c>
      <c r="F85" s="17">
        <f t="shared" si="6"/>
        <v>37</v>
      </c>
      <c r="G85" s="17">
        <v>102</v>
      </c>
      <c r="H85" s="24">
        <v>69</v>
      </c>
      <c r="I85" s="24">
        <v>33</v>
      </c>
      <c r="J85" s="24"/>
    </row>
    <row r="86" s="1" customFormat="1" ht="25" customHeight="1" spans="1:10">
      <c r="A86" s="16" t="s">
        <v>86</v>
      </c>
      <c r="B86" s="17">
        <f t="shared" si="5"/>
        <v>221</v>
      </c>
      <c r="C86" s="17">
        <v>154</v>
      </c>
      <c r="D86" s="17">
        <v>67</v>
      </c>
      <c r="E86" s="23">
        <v>233</v>
      </c>
      <c r="F86" s="17">
        <f t="shared" si="6"/>
        <v>-12</v>
      </c>
      <c r="G86" s="17">
        <v>65</v>
      </c>
      <c r="H86" s="24">
        <v>43</v>
      </c>
      <c r="I86" s="24">
        <v>22</v>
      </c>
      <c r="J86" s="24"/>
    </row>
    <row r="87" s="1" customFormat="1" ht="25" customHeight="1" spans="1:10">
      <c r="A87" s="16" t="s">
        <v>87</v>
      </c>
      <c r="B87" s="17">
        <f t="shared" si="5"/>
        <v>354</v>
      </c>
      <c r="C87" s="17">
        <v>246</v>
      </c>
      <c r="D87" s="17">
        <v>108</v>
      </c>
      <c r="E87" s="23">
        <v>316</v>
      </c>
      <c r="F87" s="17">
        <f t="shared" si="6"/>
        <v>38</v>
      </c>
      <c r="G87" s="17">
        <v>103</v>
      </c>
      <c r="H87" s="24">
        <v>69</v>
      </c>
      <c r="I87" s="24">
        <v>34</v>
      </c>
      <c r="J87" s="24"/>
    </row>
    <row r="88" s="1" customFormat="1" ht="25" customHeight="1" spans="1:10">
      <c r="A88" s="16" t="s">
        <v>88</v>
      </c>
      <c r="B88" s="17">
        <f t="shared" si="5"/>
        <v>341</v>
      </c>
      <c r="C88" s="17">
        <v>188</v>
      </c>
      <c r="D88" s="17">
        <v>153</v>
      </c>
      <c r="E88" s="23">
        <v>361</v>
      </c>
      <c r="F88" s="17">
        <f t="shared" si="6"/>
        <v>-20</v>
      </c>
      <c r="G88" s="17">
        <v>255</v>
      </c>
      <c r="H88" s="24">
        <v>97</v>
      </c>
      <c r="I88" s="24">
        <v>50</v>
      </c>
      <c r="J88" s="24">
        <v>108</v>
      </c>
    </row>
    <row r="89" s="1" customFormat="1" ht="25" customHeight="1" spans="1:10">
      <c r="A89" s="29" t="s">
        <v>89</v>
      </c>
      <c r="B89" s="17">
        <f t="shared" si="5"/>
        <v>404</v>
      </c>
      <c r="C89" s="17">
        <v>243</v>
      </c>
      <c r="D89" s="17">
        <v>161</v>
      </c>
      <c r="E89" s="23">
        <v>372</v>
      </c>
      <c r="F89" s="17">
        <f t="shared" si="6"/>
        <v>32</v>
      </c>
      <c r="G89" s="17">
        <v>380</v>
      </c>
      <c r="H89" s="24">
        <v>103</v>
      </c>
      <c r="I89" s="24">
        <v>61</v>
      </c>
      <c r="J89" s="24">
        <v>216</v>
      </c>
    </row>
    <row r="90" s="1" customFormat="1" ht="25" customHeight="1" spans="1:10">
      <c r="A90" s="16" t="s">
        <v>90</v>
      </c>
      <c r="B90" s="17">
        <f t="shared" si="5"/>
        <v>287</v>
      </c>
      <c r="C90" s="17">
        <v>193</v>
      </c>
      <c r="D90" s="17">
        <v>94</v>
      </c>
      <c r="E90" s="23">
        <v>353</v>
      </c>
      <c r="F90" s="17">
        <f t="shared" si="6"/>
        <v>-66</v>
      </c>
      <c r="G90" s="17">
        <v>545</v>
      </c>
      <c r="H90" s="24">
        <v>60</v>
      </c>
      <c r="I90" s="24">
        <v>53</v>
      </c>
      <c r="J90" s="24">
        <v>432</v>
      </c>
    </row>
    <row r="91" s="2" customFormat="1" ht="25" customHeight="1" spans="1:10">
      <c r="A91" s="15" t="s">
        <v>91</v>
      </c>
      <c r="B91" s="14">
        <f t="shared" si="5"/>
        <v>3050</v>
      </c>
      <c r="C91" s="14">
        <v>1844</v>
      </c>
      <c r="D91" s="14">
        <v>1206</v>
      </c>
      <c r="E91" s="21">
        <f>SUM(E92:E100)</f>
        <v>3353</v>
      </c>
      <c r="F91" s="14">
        <f t="shared" si="6"/>
        <v>-303</v>
      </c>
      <c r="G91" s="14">
        <v>2517</v>
      </c>
      <c r="H91" s="22">
        <v>768</v>
      </c>
      <c r="I91" s="22">
        <v>561</v>
      </c>
      <c r="J91" s="22">
        <v>1188</v>
      </c>
    </row>
    <row r="92" s="1" customFormat="1" ht="25" customHeight="1" spans="1:10">
      <c r="A92" s="28" t="s">
        <v>92</v>
      </c>
      <c r="B92" s="17">
        <f t="shared" si="5"/>
        <v>0</v>
      </c>
      <c r="C92" s="17">
        <v>0</v>
      </c>
      <c r="D92" s="17">
        <v>0</v>
      </c>
      <c r="E92" s="23"/>
      <c r="F92" s="17">
        <f t="shared" si="6"/>
        <v>0</v>
      </c>
      <c r="G92" s="17">
        <v>0</v>
      </c>
      <c r="H92" s="24">
        <v>0</v>
      </c>
      <c r="I92" s="24">
        <v>0</v>
      </c>
      <c r="J92" s="24"/>
    </row>
    <row r="93" s="1" customFormat="1" ht="25" customHeight="1" spans="1:10">
      <c r="A93" s="16" t="s">
        <v>93</v>
      </c>
      <c r="B93" s="17">
        <f t="shared" si="5"/>
        <v>638</v>
      </c>
      <c r="C93" s="17">
        <v>405</v>
      </c>
      <c r="D93" s="17">
        <v>233</v>
      </c>
      <c r="E93" s="23">
        <v>487</v>
      </c>
      <c r="F93" s="17">
        <f t="shared" si="6"/>
        <v>151</v>
      </c>
      <c r="G93" s="17">
        <v>418</v>
      </c>
      <c r="H93" s="24">
        <v>148</v>
      </c>
      <c r="I93" s="24">
        <v>54</v>
      </c>
      <c r="J93" s="24">
        <v>216</v>
      </c>
    </row>
    <row r="94" s="1" customFormat="1" ht="25" customHeight="1" spans="1:10">
      <c r="A94" s="16" t="s">
        <v>94</v>
      </c>
      <c r="B94" s="17">
        <f t="shared" si="5"/>
        <v>429</v>
      </c>
      <c r="C94" s="17">
        <v>247</v>
      </c>
      <c r="D94" s="17">
        <v>182</v>
      </c>
      <c r="E94" s="23">
        <v>478</v>
      </c>
      <c r="F94" s="17">
        <f t="shared" si="6"/>
        <v>-49</v>
      </c>
      <c r="G94" s="17">
        <v>443</v>
      </c>
      <c r="H94" s="24">
        <v>116</v>
      </c>
      <c r="I94" s="24">
        <v>111</v>
      </c>
      <c r="J94" s="24">
        <v>216</v>
      </c>
    </row>
    <row r="95" s="1" customFormat="1" ht="25" customHeight="1" spans="1:10">
      <c r="A95" s="16" t="s">
        <v>95</v>
      </c>
      <c r="B95" s="17">
        <f t="shared" si="5"/>
        <v>427</v>
      </c>
      <c r="C95" s="17">
        <v>242</v>
      </c>
      <c r="D95" s="17">
        <v>185</v>
      </c>
      <c r="E95" s="23">
        <v>455</v>
      </c>
      <c r="F95" s="17">
        <f t="shared" si="6"/>
        <v>-28</v>
      </c>
      <c r="G95" s="17">
        <v>435</v>
      </c>
      <c r="H95" s="24">
        <v>118</v>
      </c>
      <c r="I95" s="24">
        <v>101</v>
      </c>
      <c r="J95" s="24">
        <v>216</v>
      </c>
    </row>
    <row r="96" s="1" customFormat="1" ht="25" customHeight="1" spans="1:10">
      <c r="A96" s="16" t="s">
        <v>96</v>
      </c>
      <c r="B96" s="17">
        <f t="shared" si="5"/>
        <v>583</v>
      </c>
      <c r="C96" s="17">
        <v>358</v>
      </c>
      <c r="D96" s="17">
        <v>225</v>
      </c>
      <c r="E96" s="23">
        <v>730</v>
      </c>
      <c r="F96" s="17">
        <f t="shared" si="6"/>
        <v>-147</v>
      </c>
      <c r="G96" s="17">
        <v>444</v>
      </c>
      <c r="H96" s="24">
        <v>143</v>
      </c>
      <c r="I96" s="24">
        <v>85</v>
      </c>
      <c r="J96" s="24">
        <v>216</v>
      </c>
    </row>
    <row r="97" s="1" customFormat="1" ht="25" customHeight="1" spans="1:10">
      <c r="A97" s="16" t="s">
        <v>97</v>
      </c>
      <c r="B97" s="17">
        <f t="shared" si="5"/>
        <v>241</v>
      </c>
      <c r="C97" s="17">
        <v>149</v>
      </c>
      <c r="D97" s="17">
        <v>92</v>
      </c>
      <c r="E97" s="23">
        <v>333</v>
      </c>
      <c r="F97" s="17">
        <f t="shared" si="6"/>
        <v>-92</v>
      </c>
      <c r="G97" s="17">
        <v>106</v>
      </c>
      <c r="H97" s="24">
        <v>59</v>
      </c>
      <c r="I97" s="24">
        <v>47</v>
      </c>
      <c r="J97" s="24"/>
    </row>
    <row r="98" s="1" customFormat="1" ht="25" customHeight="1" spans="1:10">
      <c r="A98" s="16" t="s">
        <v>98</v>
      </c>
      <c r="B98" s="17">
        <f t="shared" si="5"/>
        <v>302</v>
      </c>
      <c r="C98" s="17">
        <v>191</v>
      </c>
      <c r="D98" s="17">
        <v>111</v>
      </c>
      <c r="E98" s="23">
        <v>368</v>
      </c>
      <c r="F98" s="17">
        <f t="shared" si="6"/>
        <v>-66</v>
      </c>
      <c r="G98" s="17">
        <v>363</v>
      </c>
      <c r="H98" s="24">
        <v>71</v>
      </c>
      <c r="I98" s="24">
        <v>76</v>
      </c>
      <c r="J98" s="24">
        <v>216</v>
      </c>
    </row>
    <row r="99" s="1" customFormat="1" ht="25" customHeight="1" spans="1:10">
      <c r="A99" s="16" t="s">
        <v>99</v>
      </c>
      <c r="B99" s="17">
        <f t="shared" si="5"/>
        <v>248</v>
      </c>
      <c r="C99" s="17">
        <v>149</v>
      </c>
      <c r="D99" s="17">
        <v>99</v>
      </c>
      <c r="E99" s="23">
        <v>286</v>
      </c>
      <c r="F99" s="17">
        <f t="shared" si="6"/>
        <v>-38</v>
      </c>
      <c r="G99" s="17">
        <v>110</v>
      </c>
      <c r="H99" s="24">
        <v>63</v>
      </c>
      <c r="I99" s="24">
        <v>47</v>
      </c>
      <c r="J99" s="24"/>
    </row>
    <row r="100" s="1" customFormat="1" ht="25" customHeight="1" spans="1:10">
      <c r="A100" s="16" t="s">
        <v>100</v>
      </c>
      <c r="B100" s="17">
        <f t="shared" si="5"/>
        <v>182</v>
      </c>
      <c r="C100" s="17">
        <v>103</v>
      </c>
      <c r="D100" s="17">
        <v>79</v>
      </c>
      <c r="E100" s="23">
        <v>216</v>
      </c>
      <c r="F100" s="17">
        <f t="shared" si="6"/>
        <v>-34</v>
      </c>
      <c r="G100" s="17">
        <v>198</v>
      </c>
      <c r="H100" s="24">
        <v>50</v>
      </c>
      <c r="I100" s="24">
        <v>40</v>
      </c>
      <c r="J100" s="24">
        <v>108</v>
      </c>
    </row>
    <row r="101" s="2" customFormat="1" ht="25" customHeight="1" spans="1:10">
      <c r="A101" s="15" t="s">
        <v>101</v>
      </c>
      <c r="B101" s="14">
        <f t="shared" si="5"/>
        <v>1721</v>
      </c>
      <c r="C101" s="14">
        <v>1065</v>
      </c>
      <c r="D101" s="14">
        <v>656</v>
      </c>
      <c r="E101" s="21">
        <f>SUM(E102:E105)</f>
        <v>1578</v>
      </c>
      <c r="F101" s="14">
        <f t="shared" si="6"/>
        <v>143</v>
      </c>
      <c r="G101" s="14">
        <v>746</v>
      </c>
      <c r="H101" s="22">
        <v>418</v>
      </c>
      <c r="I101" s="22">
        <v>238</v>
      </c>
      <c r="J101" s="22">
        <v>90</v>
      </c>
    </row>
    <row r="102" s="1" customFormat="1" ht="25" customHeight="1" spans="1:10">
      <c r="A102" s="28" t="s">
        <v>84</v>
      </c>
      <c r="B102" s="17">
        <f t="shared" si="5"/>
        <v>0</v>
      </c>
      <c r="C102" s="17">
        <v>0</v>
      </c>
      <c r="D102" s="17">
        <v>0</v>
      </c>
      <c r="E102" s="23"/>
      <c r="F102" s="17">
        <f t="shared" si="6"/>
        <v>0</v>
      </c>
      <c r="G102" s="17">
        <v>0</v>
      </c>
      <c r="H102" s="24">
        <v>0</v>
      </c>
      <c r="I102" s="24">
        <v>0</v>
      </c>
      <c r="J102" s="24"/>
    </row>
    <row r="103" s="4" customFormat="1" ht="25" customHeight="1" spans="1:10">
      <c r="A103" s="27" t="s">
        <v>102</v>
      </c>
      <c r="B103" s="17">
        <f t="shared" si="5"/>
        <v>464</v>
      </c>
      <c r="C103" s="17">
        <v>336</v>
      </c>
      <c r="D103" s="17">
        <v>128</v>
      </c>
      <c r="E103" s="23">
        <v>380</v>
      </c>
      <c r="F103" s="17">
        <f t="shared" si="6"/>
        <v>84</v>
      </c>
      <c r="G103" s="17">
        <v>128</v>
      </c>
      <c r="H103" s="24">
        <v>82</v>
      </c>
      <c r="I103" s="24">
        <v>46</v>
      </c>
      <c r="J103" s="24"/>
    </row>
    <row r="104" s="4" customFormat="1" ht="25" customHeight="1" spans="1:10">
      <c r="A104" s="27" t="s">
        <v>103</v>
      </c>
      <c r="B104" s="17">
        <f t="shared" si="5"/>
        <v>652</v>
      </c>
      <c r="C104" s="17">
        <v>391</v>
      </c>
      <c r="D104" s="17">
        <v>261</v>
      </c>
      <c r="E104" s="23">
        <v>585</v>
      </c>
      <c r="F104" s="17">
        <f t="shared" si="6"/>
        <v>67</v>
      </c>
      <c r="G104" s="17">
        <v>353</v>
      </c>
      <c r="H104" s="24">
        <v>166</v>
      </c>
      <c r="I104" s="24">
        <v>97</v>
      </c>
      <c r="J104" s="24">
        <v>90</v>
      </c>
    </row>
    <row r="105" s="4" customFormat="1" ht="25" customHeight="1" spans="1:10">
      <c r="A105" s="27" t="s">
        <v>104</v>
      </c>
      <c r="B105" s="17">
        <f t="shared" si="5"/>
        <v>605</v>
      </c>
      <c r="C105" s="17">
        <v>338</v>
      </c>
      <c r="D105" s="17">
        <v>267</v>
      </c>
      <c r="E105" s="23">
        <v>613</v>
      </c>
      <c r="F105" s="17">
        <f t="shared" si="6"/>
        <v>-8</v>
      </c>
      <c r="G105" s="17">
        <v>265</v>
      </c>
      <c r="H105" s="24">
        <v>170</v>
      </c>
      <c r="I105" s="24">
        <v>95</v>
      </c>
      <c r="J105" s="24"/>
    </row>
    <row r="106" s="1" customFormat="1" ht="25" customHeight="1" spans="1:10">
      <c r="A106" s="15" t="s">
        <v>105</v>
      </c>
      <c r="B106" s="14">
        <f t="shared" si="5"/>
        <v>958</v>
      </c>
      <c r="C106" s="14">
        <v>592</v>
      </c>
      <c r="D106" s="14">
        <v>366</v>
      </c>
      <c r="E106" s="21">
        <v>873</v>
      </c>
      <c r="F106" s="14">
        <f t="shared" si="6"/>
        <v>85</v>
      </c>
      <c r="G106" s="14">
        <v>387</v>
      </c>
      <c r="H106" s="22">
        <v>233</v>
      </c>
      <c r="I106" s="22">
        <v>154</v>
      </c>
      <c r="J106" s="22"/>
    </row>
    <row r="107" s="1" customFormat="1" ht="25" customHeight="1" spans="1:10">
      <c r="A107" s="15" t="s">
        <v>106</v>
      </c>
      <c r="B107" s="14">
        <f t="shared" si="5"/>
        <v>1046</v>
      </c>
      <c r="C107" s="14">
        <v>633</v>
      </c>
      <c r="D107" s="14">
        <v>413</v>
      </c>
      <c r="E107" s="21">
        <v>1068</v>
      </c>
      <c r="F107" s="14">
        <f t="shared" si="6"/>
        <v>-22</v>
      </c>
      <c r="G107" s="14">
        <v>449</v>
      </c>
      <c r="H107" s="22">
        <v>263</v>
      </c>
      <c r="I107" s="22">
        <v>186</v>
      </c>
      <c r="J107" s="22"/>
    </row>
    <row r="108" s="1" customFormat="1" ht="25" customHeight="1" spans="1:10">
      <c r="A108" s="15" t="s">
        <v>107</v>
      </c>
      <c r="B108" s="14">
        <f t="shared" si="5"/>
        <v>693</v>
      </c>
      <c r="C108" s="14">
        <v>485</v>
      </c>
      <c r="D108" s="14">
        <v>208</v>
      </c>
      <c r="E108" s="21">
        <v>641</v>
      </c>
      <c r="F108" s="14">
        <f t="shared" si="6"/>
        <v>52</v>
      </c>
      <c r="G108" s="14">
        <v>407</v>
      </c>
      <c r="H108" s="22">
        <v>132</v>
      </c>
      <c r="I108" s="22">
        <v>95</v>
      </c>
      <c r="J108" s="22">
        <v>180</v>
      </c>
    </row>
    <row r="109" s="1" customFormat="1" ht="25" customHeight="1" spans="1:10">
      <c r="A109" s="15" t="s">
        <v>108</v>
      </c>
      <c r="B109" s="14">
        <f t="shared" si="5"/>
        <v>68</v>
      </c>
      <c r="C109" s="14">
        <v>38</v>
      </c>
      <c r="D109" s="14">
        <v>30</v>
      </c>
      <c r="E109" s="21">
        <v>80</v>
      </c>
      <c r="F109" s="14">
        <f t="shared" si="6"/>
        <v>-12</v>
      </c>
      <c r="G109" s="14">
        <v>145</v>
      </c>
      <c r="H109" s="22">
        <v>19</v>
      </c>
      <c r="I109" s="22">
        <v>18</v>
      </c>
      <c r="J109" s="22">
        <v>108</v>
      </c>
    </row>
  </sheetData>
  <mergeCells count="5">
    <mergeCell ref="A2:J2"/>
    <mergeCell ref="E3:F3"/>
    <mergeCell ref="B4:F4"/>
    <mergeCell ref="G4:J4"/>
    <mergeCell ref="A4:A5"/>
  </mergeCells>
  <printOptions horizontalCentered="1"/>
  <pageMargins left="0.196527777777778" right="0.196527777777778" top="0.471527777777778" bottom="0.432638888888889" header="0.313888888888889" footer="0.196527777777778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(2)</vt:lpstr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张志鹏/社会保障处/湖北省财政厅</dc:creator>
  <cp:lastModifiedBy>李航</cp:lastModifiedBy>
  <dcterms:created xsi:type="dcterms:W3CDTF">2017-11-25T11:55:00Z</dcterms:created>
  <cp:lastPrinted>2017-12-17T10:18:00Z</cp:lastPrinted>
  <dcterms:modified xsi:type="dcterms:W3CDTF">2024-07-05T09:22:48Z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2052-10.8.0.7227</vt:lpwstr>
  </property>
</Properties>
</file>